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4- PUBLICATIONS BRUNO\OUTILS\"/>
    </mc:Choice>
  </mc:AlternateContent>
  <xr:revisionPtr revIDLastSave="0" documentId="13_ncr:1_{405473FE-70D9-43B1-A397-131A927D11E4}" xr6:coauthVersionLast="47" xr6:coauthVersionMax="47" xr10:uidLastSave="{00000000-0000-0000-0000-000000000000}"/>
  <bookViews>
    <workbookView xWindow="-120" yWindow="-120" windowWidth="29040" windowHeight="15720" tabRatio="860" xr2:uid="{00000000-000D-0000-FFFF-FFFF00000000}"/>
  </bookViews>
  <sheets>
    <sheet name="1. Lire d'abord" sheetId="1" r:id="rId1"/>
    <sheet name="2. Listes" sheetId="2" r:id="rId2"/>
    <sheet name="3. Cadrage" sheetId="3" r:id="rId3"/>
    <sheet name="4. Rôles et bénéfices" sheetId="4" r:id="rId4"/>
    <sheet name="5. Vérifications" sheetId="5" r:id="rId5"/>
    <sheet name="6. Gravité et verbes" sheetId="6" r:id="rId6"/>
    <sheet name="7. Registre interne" sheetId="7" r:id="rId7"/>
    <sheet name="8. Synthèse et décision" sheetId="8" r:id="rId8"/>
    <sheet name="9. Après correction" sheetId="9" r:id="rId9"/>
    <sheet name="10. Note si on lance" sheetId="10" r:id="rId10"/>
    <sheet name="11. Traces archivées" sheetId="11" r:id="rId11"/>
  </sheets>
  <definedNames>
    <definedName name="_xlnm._FilterDatabase" localSheetId="4" hidden="1">'5. Vérifications'!$A$4:$G$74</definedName>
    <definedName name="_xlnm._FilterDatabase" localSheetId="6" hidden="1">'7. Registre interne'!$A$4:$L$44</definedName>
    <definedName name="_xlnm.Print_Titles" localSheetId="0">'1. Lire d''abord'!$4:$5</definedName>
    <definedName name="_xlnm.Print_Titles" localSheetId="9">'10. Note si on lance'!$4:$5</definedName>
    <definedName name="_xlnm.Print_Titles" localSheetId="10">'11. Traces archivées'!$4:$5</definedName>
    <definedName name="_xlnm.Print_Titles" localSheetId="1">'2. Listes'!$4:$5</definedName>
    <definedName name="_xlnm.Print_Titles" localSheetId="2">'3. Cadrage'!$4:$5</definedName>
    <definedName name="_xlnm.Print_Titles" localSheetId="3">'4. Rôles et bénéfices'!$4:$5</definedName>
    <definedName name="_xlnm.Print_Titles" localSheetId="4">'5. Vérifications'!$4:$5</definedName>
    <definedName name="_xlnm.Print_Titles" localSheetId="5">'6. Gravité et verbes'!$4:$5</definedName>
    <definedName name="_xlnm.Print_Titles" localSheetId="6">'7. Registre interne'!$4:$5</definedName>
    <definedName name="_xlnm.Print_Titles" localSheetId="7">'8. Synthèse et décision'!$4:$5</definedName>
    <definedName name="_xlnm.Print_Titles" localSheetId="8">'9. Après correction'!$4:$5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26" i="8" l="1"/>
  <c r="B25" i="8"/>
  <c r="B14" i="8"/>
  <c r="C8" i="8"/>
  <c r="D8" i="8" s="1"/>
  <c r="E8" i="8" s="1"/>
  <c r="F8" i="8" s="1"/>
  <c r="B8" i="8"/>
  <c r="C7" i="8"/>
  <c r="D7" i="8" s="1"/>
  <c r="E7" i="8" s="1"/>
  <c r="F7" i="8" s="1"/>
  <c r="B7" i="8"/>
  <c r="C6" i="8"/>
  <c r="D6" i="8" s="1"/>
  <c r="E6" i="8" s="1"/>
  <c r="F6" i="8" s="1"/>
  <c r="B6" i="8"/>
  <c r="B24" i="8" s="1"/>
  <c r="C5" i="8"/>
  <c r="B5" i="8"/>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E76" i="5"/>
  <c r="B22" i="8" s="1"/>
  <c r="C9" i="8" l="1"/>
  <c r="B28" i="8" s="1"/>
  <c r="D5" i="8"/>
  <c r="B9" i="8"/>
  <c r="B23" i="8"/>
  <c r="B30" i="8" s="1"/>
  <c r="D9" i="8" l="1"/>
  <c r="B29" i="8" s="1"/>
  <c r="E5" i="8"/>
  <c r="F5" i="8" l="1"/>
  <c r="F9" i="8" s="1"/>
  <c r="E9" i="8"/>
  <c r="B17" i="8" s="1"/>
  <c r="B18"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C33" authorId="0" shapeId="0" xr:uid="{00000000-0006-0000-0200-000001000000}">
      <text>
        <r>
          <rPr>
            <sz val="10"/>
            <rFont val="Arial"/>
            <family val="2"/>
          </rPr>
          <t>Ces valeurs alimentent les calculs de l'onglet 8. Aucun montant n'est prérempli, ils dépendent de votre organisation.</t>
        </r>
      </text>
    </comment>
  </commentList>
</comments>
</file>

<file path=xl/sharedStrings.xml><?xml version="1.0" encoding="utf-8"?>
<sst xmlns="http://schemas.openxmlformats.org/spreadsheetml/2006/main" count="765" uniqueCount="565">
  <si>
    <t>Classeur de contrôle. Version d'août 2026. Les onglets 1 à 6 sont partageables. Les onglets 7 à 11 sont des documents de travail internes.</t>
  </si>
  <si>
    <t>Ce que ce classeur cherche</t>
  </si>
  <si>
    <t>La conformité</t>
  </si>
  <si>
    <t>Le module correspond-il à ce qui avait été demandé. C'est le contrôle habituel, celui que tout le monde fait.</t>
  </si>
  <si>
    <t>Le fonctionnement</t>
  </si>
  <si>
    <t>Le module marche-t-il vraiment une fois en ligne, et les informations qu'il envoie à la plateforme sont-elles justes. C'est là que se cachent les problèmes les plus coûteux, parce qu'ils ne se voient pas.</t>
  </si>
  <si>
    <t>L'effet réel</t>
  </si>
  <si>
    <t>Le module produit-il ce qu'il promet. Presque personne ne vérifie ce point. Un écran de deux cents mots parcouru en quatre secondes compte comme lu. Un exercice réussi par tout le monde du premier coup ne mesure que sa propre facilité.</t>
  </si>
  <si>
    <t>Comment s'en servir</t>
  </si>
  <si>
    <t>Ordre de remplissage</t>
  </si>
  <si>
    <t>L'onglet 3 se remplit avant tout le reste. Il fixe le périmètre, les seuils, les responsabilités et les valeurs de chiffrage. Sans lui, on constate au lieu de décider.</t>
  </si>
  <si>
    <t>Cellules à remplir</t>
  </si>
  <si>
    <t>Fond jaune clair. Les cellules à fond vert clair se calculent seules à partir des autres onglets, on peut les écraser, mais alors le calcul est perdu.</t>
  </si>
  <si>
    <t>Listes déroulantes</t>
  </si>
  <si>
    <t>Les valeurs admises sont regroupées à l'onglet 2. Les modifier là les modifie partout. Aucune feuille n'est protégée, tout reste éditable.</t>
  </si>
  <si>
    <t>Où l'on note les écarts</t>
  </si>
  <si>
    <t>Chaque écart repéré dans l'onglet 5 est reporté dans l'onglet 7, avec sa proposition de correction et son estimation.</t>
  </si>
  <si>
    <t>Ce qui clôt le contrôle</t>
  </si>
  <si>
    <t>Les onglets 8 et 9. La décision se prend sur des nombres, pas sur une impression. Le classeur recommande, une personne décide et signe.</t>
  </si>
  <si>
    <t>Aucun seuil imposé</t>
  </si>
  <si>
    <t>Un temps de lecture minimal ou un taux de réussite suspect dépendent du module et du public. L'onglet 3 rappelle qu'il faut les avoir fixés avant de commencer.</t>
  </si>
  <si>
    <t>Ce que ce classeur ne fait pas</t>
  </si>
  <si>
    <t>Il ne remplace pas le jugement de celui qui conçoit. Il repère des signaux, il ne dit pas quoi en faire.</t>
  </si>
  <si>
    <t>Il ne remplace pas un audit d'accessibilité complet, seul à permettre de déclarer un niveau de conformité.</t>
  </si>
  <si>
    <t>Il ne mesure pas ce qui se déplace chez une personne dans les semaines qui suivent, parce que cela ne se mesure pas à ce moment-là.</t>
  </si>
  <si>
    <t>Il ne dit rien de ce qui s'apprend en dehors du module, auprès d'un collègue, à l'occasion d'une erreur, au détour d'une conversation.</t>
  </si>
  <si>
    <t>Ses chiffres sont des ordres de grandeur faits pour permettre de décider, pas des mesures.</t>
  </si>
  <si>
    <t>D'où viennent les repères</t>
  </si>
  <si>
    <t>Coût selon le moment de la découverte</t>
  </si>
  <si>
    <t>Barry Boehm, 1981, sur soixante-trois projets. Barry Boehm et Victor Basili, janvier 2001, revue IEEE Computer, qui nuance la pente pour les projets courts.</t>
  </si>
  <si>
    <t>Conduite du contrôle</t>
  </si>
  <si>
    <t>Référentiels internationaux du test logiciel et travaux du Comité français du test logiciel, pour ce qui doit être prêt et atteint, et pour la distinction entre gravité et urgence.</t>
  </si>
  <si>
    <t>Écriture des objectifs</t>
  </si>
  <si>
    <t>Robert Mager pour les trois composantes. Benjamin Bloom, 1956, domaine cognitif revu par Anderson et Krathwohl en 2001. Denis Berthiaume et Amaury Daele, La pédagogie de l'enseignement supérieur, Peter Lang, 2013, pour ce qui se fait avec le corps et ce qui se prend comme position.</t>
  </si>
  <si>
    <t>Accessibilité</t>
  </si>
  <si>
    <t>Règles WCAG 2.1 du consortium W3C au niveau AA, norme européenne EN 301 549, référentiel français RGAA version 4.1.2 publié par la direction interministérielle du numérique, cent six points en treize familles. Loi du 11 février 2005 article 47, directive européenne 2019/882 transposée par l'ordonnance du 6 septembre 2023 et le décret du 9 octobre 2023, applicable depuis le 28 juin 2025, avec un délai courant jusqu'au 28 juin 2030 pour les services déjà en ligne.</t>
  </si>
  <si>
    <t>Dialogue avec la plateforme</t>
  </si>
  <si>
    <t>Spécifications SCORM 1.2 et 2004, et formats plus récents xAPI et cmi5.</t>
  </si>
  <si>
    <t>Attestations</t>
  </si>
  <si>
    <t>Article L. 6353-1 du code du travail pour le document remis à la personne. Le certificat de réalisation transmis au financeur relève d'un modèle distinct.</t>
  </si>
  <si>
    <t>Qualité et preuves</t>
  </si>
  <si>
    <t>Décret du 6 juin 2019 pris en application de la loi du 5 septembre 2018, annexe de l'article R. 6316-1 du code du travail, sept critères et trente-deux indicateurs à ce jour. Article L. 6313-2 pour la formation à distance. Projet de décret portant ce nombre à trente-trois, le nouvel indicateur étant propre à l'apprentissage, annoncé pour le 1er novembre 2026, non publié au Journal officiel à la date de ce classeur.</t>
  </si>
  <si>
    <t>Onglet partageable. Toutes les listes du classeur pointent ici. Modifier une valeur la modifie partout. Ajouter une valeur sous la dernière ligne d'une colonne l'ajoute à la liste correspondante.</t>
  </si>
  <si>
    <t>Nature</t>
  </si>
  <si>
    <t>Gravité</t>
  </si>
  <si>
    <t>Urgence</t>
  </si>
  <si>
    <t>État</t>
  </si>
  <si>
    <t>Point vérifié</t>
  </si>
  <si>
    <t>Résultat</t>
  </si>
  <si>
    <t>Oui ou non</t>
  </si>
  <si>
    <t>Décision</t>
  </si>
  <si>
    <t>Modalité</t>
  </si>
  <si>
    <t>Unité de temps</t>
  </si>
  <si>
    <t>forme</t>
  </si>
  <si>
    <t>Bloquant</t>
  </si>
  <si>
    <t>1 très urgent</t>
  </si>
  <si>
    <t>à faire</t>
  </si>
  <si>
    <t>oui</t>
  </si>
  <si>
    <t>conforme</t>
  </si>
  <si>
    <t>on lance</t>
  </si>
  <si>
    <t>en salle</t>
  </si>
  <si>
    <t>heure</t>
  </si>
  <si>
    <t>contenu</t>
  </si>
  <si>
    <t>Majeur</t>
  </si>
  <si>
    <t>2 urgent</t>
  </si>
  <si>
    <t>en cours</t>
  </si>
  <si>
    <t>non</t>
  </si>
  <si>
    <t>écart</t>
  </si>
  <si>
    <t>on lance à condition de corriger la liste jointe</t>
  </si>
  <si>
    <t>à distance en autonomie</t>
  </si>
  <si>
    <t>demi-journée</t>
  </si>
  <si>
    <t>fonctionnement</t>
  </si>
  <si>
    <t>Mineur</t>
  </si>
  <si>
    <t>3 normal</t>
  </si>
  <si>
    <t>corrigé à vérifier</t>
  </si>
  <si>
    <t>sans objet</t>
  </si>
  <si>
    <t>à revoir</t>
  </si>
  <si>
    <t>en partie</t>
  </si>
  <si>
    <t>on ne lance pas</t>
  </si>
  <si>
    <t>classe à distance</t>
  </si>
  <si>
    <t>journée</t>
  </si>
  <si>
    <t>Remarque</t>
  </si>
  <si>
    <t>4 plus tard</t>
  </si>
  <si>
    <t>vérifié</t>
  </si>
  <si>
    <t>mixte</t>
  </si>
  <si>
    <t>revenu</t>
  </si>
  <si>
    <t>reporté</t>
  </si>
  <si>
    <t>refusé</t>
  </si>
  <si>
    <t>Ces valeurs sont volontairement peu nombreuses. Une liste longue n'est plus une liste, c'est une saisie libre déguisée.</t>
  </si>
  <si>
    <t>Sur quoi on s'appuie, et jusqu'où on va</t>
  </si>
  <si>
    <t>Point à fixer</t>
  </si>
  <si>
    <t>Ce qu'il faut écrire avant de commencer</t>
  </si>
  <si>
    <t>Réponse retenue</t>
  </si>
  <si>
    <t>L'objectif de la formation</t>
  </si>
  <si>
    <t>Le critère qui commande tous les autres, l'objectif est écrit du point de vue de la personne qui apprend, pas de celle qui enseigne. Présenter les règles de sécurité décrit le travail du formateur, il n'y a rien à vérifier. À la fin de la formation, la personne sera capable de signaler un incident selon la procédure interne décrit ce qu'elle saura faire, et cela se vérifie. La méthode recommandée pour y parvenir, un verbe qui désigne une action visible, la situation dans laquelle elle le fera, et ce qui permettra de dire que c'est réussi. Comprendre, savoir, connaître, maîtriser et être sensibilisé à, ne conviennent pas, ils décrivent un état intérieur que personne ne peut observer. Quand le dispositif est financé, le référentiel qualité demande des objectifs opérationnels et évaluables, cette méthode y satisfait.</t>
  </si>
  <si>
    <t>Les documents de départ</t>
  </si>
  <si>
    <t>Cahier des charges, scénario pédagogique, découpage détaillé, spécifications techniques. Chaque point de la grille doit pouvoir s'y rattacher, sinon ce n'est plus un critère, c'est un avis personnel.</t>
  </si>
  <si>
    <t>Ce qu'on contrôle et ce qu'on ne contrôle pas</t>
  </si>
  <si>
    <t>Écrire les deux. Les outils extérieurs, les liaisons avec les autres logiciels de la maison, les contenus fournis par le client, l'hébergement.</t>
  </si>
  <si>
    <t>Comment et pour combien de personnes</t>
  </si>
  <si>
    <t>En salle, à distance en autonomie, en classe à distance, ou mélangé. Nombre de personnes attendues sur un an. Ce nombre décide de ce que coûtera un rappel si un problème passe à travers.</t>
  </si>
  <si>
    <t>Ce à quoi le dispositif est tenu</t>
  </si>
  <si>
    <t>Argent public ou mutualisé, obligation d'accessibilité, formation qui délivre un titre, données sensibles. Chacun de ces cas fait passer certains problèmes de majeur à bloquant.</t>
  </si>
  <si>
    <t>Ce qui doit être prêt pour commencer, et atteint pour finir</t>
  </si>
  <si>
    <t>Ce qu'il faut écrire</t>
  </si>
  <si>
    <t>Prêt pour commencer</t>
  </si>
  <si>
    <t>Module déposé sur l'espace de test, jeux de données en place, comptes de test créés, documents de départ transmis, version clairement identifiée. Tant qu'il manque quelque chose, le contrôle ne démarre pas, et le retard est du côté de la livraison, pas du côté du contrôle.</t>
  </si>
  <si>
    <t>Atteint pour finir</t>
  </si>
  <si>
    <t>Tout ce qui devait être testé l'a été ou a été mis de côté en le disant, tous les problèmes sont notés, plus rien de bloquant, le nombre de problèmes majeurs est sous le seuil retenu, et chaque correction a été revérifiée.</t>
  </si>
  <si>
    <t>Ce qui vaut acceptation</t>
  </si>
  <si>
    <t>Ce qui fait dire oui ou non à l'onglet 8. À écrire en nombre de problèmes par niveau de gravité, pas en impression générale.</t>
  </si>
  <si>
    <t>Les seuils de mesure</t>
  </si>
  <si>
    <t>Temps minimum passé sur un écran en dessous duquel on considère qu'il n'a pas été lu. Taux de réussite au-delà duquel une question devient suspecte. Écart de durée acceptable entre ce qui est annoncé et ce qui se passe.</t>
  </si>
  <si>
    <t>Sur quoi on teste, avec quelles données, et qui fait quoi</t>
  </si>
  <si>
    <t>Les configurations à couvrir</t>
  </si>
  <si>
    <t>Version de la plateforme, navigateurs, ordinateur et téléphone, connexion lente. Sur téléphone, un texte peut déborder, un bouton se retrouver hors de l'écran, une vidéo refuser de se lancer. Rien de cela ne se voit si l'essai n'a été fait que sur ordinateur.</t>
  </si>
  <si>
    <t>La norme d'échange utilisée</t>
  </si>
  <si>
    <t>SCORM 1.2, SCORM 2004, xAPI ou cmi5. Écrire laquelle, et la faire confirmer par celui qui gère la plateforme, jamais la supposer. Tout l'onglet 5 en dépend.</t>
  </si>
  <si>
    <t>Les jeux de données</t>
  </si>
  <si>
    <t>Plusieurs comptes de test. Un qui n'a jamais ouvert le module, un qui s'est arrêté en cours de route, un qui a échoué, un qui a réussi. Tester avec des données trop propres fausse tout.</t>
  </si>
  <si>
    <t>Qui essaie le module en vrai</t>
  </si>
  <si>
    <t>Une ou deux personnes du public visé, extérieures au projet. Des collègues de l'équipe ne produisent ni les silences ni les hésitations qu'il faut voir.</t>
  </si>
  <si>
    <t>Qui fait le contrôle</t>
  </si>
  <si>
    <t>Fait les essais, note les problèmes, décide de leur nature et de leur gravité.</t>
  </si>
  <si>
    <t>Qui valide le contenu</t>
  </si>
  <si>
    <t>Se prononce sur l'exactitude et sur le fait que l'objectif est bien servi.</t>
  </si>
  <si>
    <t>Qui valide l'exploitation</t>
  </si>
  <si>
    <t>Se prononce sur les inscriptions, les attestations, la remontée et la conservation des informations.</t>
  </si>
  <si>
    <t>Qui fixe l'ordre des corrections</t>
  </si>
  <si>
    <t>L'urgence ne se décide pas depuis le poste de test.</t>
  </si>
  <si>
    <t>Qui dit oui ou non</t>
  </si>
  <si>
    <t>Signe la décision de l'onglet 8.</t>
  </si>
  <si>
    <t>Ce qu'on chiffre, et avec quoi</t>
  </si>
  <si>
    <t>Élément</t>
  </si>
  <si>
    <t>Ce qu'il recouvre</t>
  </si>
  <si>
    <t>Valeur retenue</t>
  </si>
  <si>
    <t>Coût d'une journée en interne</t>
  </si>
  <si>
    <t>Coût complet d'une journée de travail de conception, charges comprises.</t>
  </si>
  <si>
    <t>Coût d'une journée en externe</t>
  </si>
  <si>
    <t>Ce que coûte la même correction confiée au dehors.</t>
  </si>
  <si>
    <t>Heure, demi-journée ou journée. Une seule pour toute la liste, sinon les totaux ne s'additionnent pas. Repère utile, un module court fabriqué rapidement représente de l'ordre de deux journées de travail, scénario compris.</t>
  </si>
  <si>
    <t>Multiplicateur si on corrige après</t>
  </si>
  <si>
    <t>Par combien multiplier le coût d'une correction quand elle arrive après le lancement plutôt qu'avant. Ce multiplicateur ne couvre pas que le travail de correction, il couvre aussi le rappel des personnes déjà passées, la reprise des attestations, et le fait qu'un module en ligne se corrige moins facilement qu'un module en préparation. Retenir cinq quand peu de personnes sont concernées et qu'aucune preuve n'a encore été produite, dix quand le module tourne depuis un moment ou qu'il sert à un financement.</t>
  </si>
  <si>
    <t>Coût d'un jour de report</t>
  </si>
  <si>
    <t>Ce que coûte une journée de retard sur la date de lancement. Additionner ce qui est déjà engagé et qui serait perdu, salle réservée, intervenants retenus, et ce qui est seulement décalé, temps de production immobilisé. Compter à part ce qu'entraîne le fait de ne pas tenir une échéance contractuelle ou réglementaire, quand il y en a une. Si le report ne coûte rien, écrire zéro plutôt que de laisser vide, la comparaison finale en dépend.</t>
  </si>
  <si>
    <t>Nombre de personnes exposées</t>
  </si>
  <si>
    <t>Le nombre de personnes qui auront suivi le module entre son lancement et la correction. Ce nombre ne change pas le coût de la correction elle-même, il détermine ce qui s'y ajoute, reprise du parcours, réémission d'une attestation, temps de traitement, une fois par personne concernée.</t>
  </si>
  <si>
    <t>Seuil chiffré</t>
  </si>
  <si>
    <t>À quoi il sert</t>
  </si>
  <si>
    <t>Nombre de problèmes majeurs tolérés</t>
  </si>
  <si>
    <t>Au-delà de ce nombre, le contrôle recommande de ne lancer qu'à condition de corriger. Écrire un nombre, pas un mot.</t>
  </si>
  <si>
    <t>Temps minimal par écran, en secondes</t>
  </si>
  <si>
    <t>En dessous, on considère que l'écran n'a pas pu être lu.</t>
  </si>
  <si>
    <t>Taux de réussite au-delà duquel une question devient suspecte</t>
  </si>
  <si>
    <t>En pourcentage.</t>
  </si>
  <si>
    <t>Onglet partageable. À lire avant de lancer le contrôle, pour que personne ne découvre son rôle en cours de route.</t>
  </si>
  <si>
    <t>Acteur</t>
  </si>
  <si>
    <t>Ce qu'il fait dans ce contrôle</t>
  </si>
  <si>
    <t>Ce qu'il n'a pas à faire</t>
  </si>
  <si>
    <t>Ce qu'il y gagne concrètement</t>
  </si>
  <si>
    <t>Celui qui conçoit le module</t>
  </si>
  <si>
    <t>Livre ce qui est attendu à l'onglet 3, sous la rubrique prêt pour commencer. Répond aux écarts avec une proposition de correction et une estimation de temps.</t>
  </si>
  <si>
    <t>Il ne fixe pas l'ordre des corrections et ne prononce pas l'acceptation.</t>
  </si>
  <si>
    <t>Il reçoit des écarts qu'il peut refaire apparaître, et non des reproches. Chaque écart indique où, dans quelle configuration, avec quel compte. Il ne cherche plus.</t>
  </si>
  <si>
    <t>Celui qui conduit le contrôle</t>
  </si>
  <si>
    <t>Exécute les vérifications de l'onglet 5, note chaque écart dans l'onglet 7, attribue la nature et la gravité, refait les vérifications de l'onglet 9.</t>
  </si>
  <si>
    <t>Il ne décide pas de l'urgence, ni du lancement. Il recommande.</t>
  </si>
  <si>
    <t>Sa position est écrite avant la pression du calendrier. S'il est passé outre, l'onglet 10 en garde la trace, ce qui le protège.</t>
  </si>
  <si>
    <t>Le responsable pédagogique</t>
  </si>
  <si>
    <t>Se prononce sur l'exactitude des contenus et sur le fait que l'objectif annoncé est réellement servi et réellement évalué.</t>
  </si>
  <si>
    <t>Il ne se prononce ni sur la technique, ni sur l'exploitation.</t>
  </si>
  <si>
    <t>Il voit noir sur blanc si ce qui est promis correspond à ce qui est évalué, ce qui est le point le plus souvent pris en défaut lors des contrôles.</t>
  </si>
  <si>
    <t>Le responsable de l'exploitation</t>
  </si>
  <si>
    <t>Se prononce sur les inscriptions, la remontée des informations, les attestations, l'archivage et les preuves produites.</t>
  </si>
  <si>
    <t>Il ne se prononce pas sur le contenu pédagogique.</t>
  </si>
  <si>
    <t>Il sait avant le lancement si le dispositif produira les preuves attendues, plutôt que de le découvrir au moment d'un contrôle.</t>
  </si>
  <si>
    <t>Le commanditaire</t>
  </si>
  <si>
    <t>Fixe l'ordre des corrections à l'onglet 7, colonne urgence. Prononce la décision à l'onglet 8.</t>
  </si>
  <si>
    <t>Il n'a pas à évaluer la gravité, qui est un constat technique.</t>
  </si>
  <si>
    <t>Il arbitre sur une comparaison chiffrée, ce que coûte de repousser contre ce que coûte de lancer en l'état, et non sur une impression.</t>
  </si>
  <si>
    <t>La personne qui se forme</t>
  </si>
  <si>
    <t>N'intervient pas dans le contrôle, sauf si elle est sollicitée pour essayer le module en conditions réelles.</t>
  </si>
  <si>
    <t>Elle reçoit un module qui fonctionne sur son matériel, dont les objectifs sont vérifiables, dont les preuves de parcours existent, et qui reste utilisable si elle a un handicap.</t>
  </si>
  <si>
    <t>L'organisme financeur</t>
  </si>
  <si>
    <t>N'intervient pas dans le contrôle.</t>
  </si>
  <si>
    <t>Il reçoit un dispositif dont les preuves de présence et d'acquis existent réellement et sont récupérables dossier par dossier.</t>
  </si>
  <si>
    <t>Onglet partageable. Une ligne par point. Les colonnes jaunes se remplissent pendant le contrôle. Chaque écart est ensuite reporté dans l'onglet 7.</t>
  </si>
  <si>
    <t>Bloc</t>
  </si>
  <si>
    <t>Ce qu'il faut vérifier</t>
  </si>
  <si>
    <t>Comment on décide</t>
  </si>
  <si>
    <t>Gravité si écart</t>
  </si>
  <si>
    <t>Ce qu'on a vu</t>
  </si>
  <si>
    <t>2. Le module correspond-il à ce qui était prévu</t>
  </si>
  <si>
    <t>Correspondance avec les documents de départ</t>
  </si>
  <si>
    <t>Faire deux listes et les pointer l'une contre l'autre. Ce qui était prévu au cahier des charges, ce qui a réellement été livré. Trois cas à noter séparément, ce qui manque, ce qui diffère, et ce qui a été ajouté sans avoir été demandé. Ce dernier cas n'est pas anodin, il n'a été ni chiffré ni relu.</t>
  </si>
  <si>
    <t>Comment les objectifs sont écrits</t>
  </si>
  <si>
    <t>Chaque objectif est écrit du point de vue de la personne qui apprend, sous la forme, à la fin de la formation, elle sera capable de. Trois éléments recommandés, un verbe qui désigne une action visible, la situation dans laquelle elle le fera, et ce qui permettra de dire que c'est réussi. Comprendre, savoir, connaître, maîtriser, être sensibilisé à, sont refusés, ils décrivent un état intérieur que personne ne peut observer. Les objectifs sont annoncés au début et repris à la fin. Sans objectif évaluable, il n'y a rien à vérifier et le contrôle n'a pas de référence.</t>
  </si>
  <si>
    <t>Ce qui est promis et ce qui est évalué</t>
  </si>
  <si>
    <t>Chaque objectif annoncé dans le programme et dans la présentation commerciale se retrouve évalué dans le module, et chaque évaluation se rattache à un objectif annoncé. Un objectif promis sans évaluation, ou une évaluation sur ce qui n'a pas été promis, est un problème bloquant, y compris vis-à-vis du contrat.</t>
  </si>
  <si>
    <t>Comment chaque objectif sera évalué</t>
  </si>
  <si>
    <t>À côté de chaque objectif figure la manière dont il sera vérifié, épreuve, mise en situation, production attendue. C'est la preuve la plus directe qu'un objectif est évaluable. Un objectif dont personne ne sait dire comment il sera mesuré ne l'est pas.</t>
  </si>
  <si>
    <t>Qui a produit le module</t>
  </si>
  <si>
    <t>Savoir qui a conçu et réalisé, en interne ou au dehors. Quand une partie est sous-traitée, vérifier que le donneur d'ordre a relu et validé ce qui a été livré, et que le contrat prévoit qui répond des contenus, des droits et des corrections. Un module sous-traité reste sous la responsabilité de celui qui le diffuse.</t>
  </si>
  <si>
    <t>Ce qu'il faut savoir avant d'entrer</t>
  </si>
  <si>
    <t>Annoncé clairement avant l'inscription, cohérent avec le public visé et avec le test de niveau s'il existe.</t>
  </si>
  <si>
    <t>Ce qu'il faut avoir comme matériel</t>
  </si>
  <si>
    <t>Ordinateur, navigateur, débit, casque. Pour une formation à distance, ne pas l'annoncer est un problème en soi, la personne devant pouvoir vérifier avant de s'engager.</t>
  </si>
  <si>
    <t>Le découpage et la progression</t>
  </si>
  <si>
    <t>Reconstituer la suite des séquences sur une page et vérifier que chacune s'appuie sur la précédente. Repérer les unités de plus de vingt minutes sans changement d'activité, les enchaînements de plusieurs écrans purement descriptifs, et les moments où la difficulté saute d'un cran sans transition. Vérifier aussi qu'un apprenant peut s'arrêter à un endroit qui a du sens, et non au milieu d'une démonstration.</t>
  </si>
  <si>
    <t>Le niveau des évaluations</t>
  </si>
  <si>
    <t>Vérifier que l'épreuve demande le même geste que celui annoncé dans l'objectif, au sens de ce que la personne sera capable de faire à la fin. Si l'objectif dit rédiger, l'épreuve fait rédiger. S'il dit calculer, elle fait calculer. S'il dit choisir entre plusieurs solutions, elle place devant un choix. Une épreuve qui demande de restituer une définition ne mesure pas ce que la personne saura faire, elle mesure ce dont elle se souvient. Comparer épreuve par épreuve, pas dans l'ensemble. Le tableau des verbes à l'onglet 6 sert de repère.</t>
  </si>
  <si>
    <t>Durée réelle et durée annoncée</t>
  </si>
  <si>
    <t>Chronométrer un parcours complet en conditions normales. Comparer au seuil de l'onglet 3. Un écart modéré est majeur. Un écart qui remet en cause la convention ou le financement est bloquant.</t>
  </si>
  <si>
    <t>Mentions et identité</t>
  </si>
  <si>
    <t>Vérifier écran par écran ce qui doit apparaître, logo, mentions légales, numéro de déclaration d'activité quand il existe, conditions d'utilisation. Vérifier surtout que le module porte un numéro de version et une date, sans quoi personne ne saura plus tard quelle version a été acceptée ni ce qui a changé depuis.</t>
  </si>
  <si>
    <t>3. Ce que le module envoie à la plateforme</t>
  </si>
  <si>
    <t>Le lancement</t>
  </si>
  <si>
    <t>Le module s'ouvre depuis la plateforme, la session démarre, le nom de la personne est bien reçu. Essayer depuis un vrai compte apprenant, jamais depuis un compte administrateur, qui se comporte différemment.</t>
  </si>
  <si>
    <t>Le module dit-il qu'il est terminé</t>
  </si>
  <si>
    <t>En SCORM 1.2, une seule information sert à la fois à dire que le module est terminé et qu'il est réussi. En SCORM 2004, ce sont deux informations distinctes. Quand un module passe de la première version à la seconde, il arrive souvent que seule l'information d'achèvement soit renseignée. La plateforme voit alors un parcours terminé sans savoir s'il est réussi, et le certificat ne part jamais. C'est l'erreur la plus fréquente lors de ces changements de version.</t>
  </si>
  <si>
    <t>Le score arrive-t-il correctement</t>
  </si>
  <si>
    <t>La note, le minimum et le maximum arrivent dans le bon format, et ils correspondent à ce que la personne a vu à l'écran. Un écart entre les deux enlève toute valeur à la preuve d'évaluation.</t>
  </si>
  <si>
    <t>La reprise après interruption</t>
  </si>
  <si>
    <t>Quelqu'un qui s'arrête retrouve son point d'arrêt, sans rien perdre et sans être compté deux fois. Attention, SCORM 1.2 ne garantit que 4 096 caractères de mémoire de progression, et au-delà la donnée est coupée sans aucun message d'erreur, si bien que la personne repart au début sans comprendre pourquoi. SCORM 2004 garantit 64 000 caractères. Certaines plateformes permettent de relever ce plafond, à condition que l'outil de création ne coupe pas lui-même en amont. Essayer un parcours long et avec des embranchements, pas un aller simple.</t>
  </si>
  <si>
    <t>Le temps de connexion</t>
  </si>
  <si>
    <t>Le temps remonté correspond au temps réellement passé. Plusieurs plateformes se trompent sur ce point, ce qui met directement en difficulté la preuve de présence en formation à distance.</t>
  </si>
  <si>
    <t>Le détail des réponses</t>
  </si>
  <si>
    <t>Si les réponses aux questions doivent figurer dans les preuves, vérifier qu'elles sont bien enregistrées une par une, avec l'énoncé et la réponse, et pas seulement la note globale. Plusieurs plateformes ne constituent ces preuves qu'à partir de SCORM 2004, la version 1.2 ne remontant alors que le score.</t>
  </si>
  <si>
    <t>Les tentatives successives</t>
  </si>
  <si>
    <t>Une nouvelle tentative crée un nouvel enregistrement au lieu d'effacer le précédent. Quand elle efface, on ne peut plus prouver qu'une tentative donnée a produit un résultat donné à une date donnée.</t>
  </si>
  <si>
    <t>La plateforme accepte-t-elle vraiment cette norme</t>
  </si>
  <si>
    <t>Vérifier que la norme produite est réellement prise en charge, pas seulement annoncée sur la plaquette. Certaines plateformes très répandues ne gèrent pas SCORM 2004, d'autres n'en gèrent qu'une partie.</t>
  </si>
  <si>
    <t>Essayer ailleurs</t>
  </si>
  <si>
    <t>Rejouer le module sur un autre espace de test avant de conclure. Un problème qui se reproduit ailleurs vient du module. Un problème isolé vient de la plateforme.</t>
  </si>
  <si>
    <t>Le parcours complet</t>
  </si>
  <si>
    <t>Suivre le module d'un bout à l'autre comme un vrai apprenant, sans raccourci d'administrateur, et noter au fil de l'eau la durée réelle, les moments d'attente, les écrans où l'on hésite, et l'état final affiché par la plateforme. C'est ce parcours qui sert de référence à toutes les autres vérifications de ce bloc.</t>
  </si>
  <si>
    <t>Écran par écran</t>
  </si>
  <si>
    <t>En plus du parcours complet. Un parcours suivi d'une traite cache les écrans qu'on traverse sans les lire et les erreurs qui n'apparaissent qu'en accès direct.</t>
  </si>
  <si>
    <t>Les configurations prévues</t>
  </si>
  <si>
    <t>Reprendre la liste de l'onglet 3. Affichage sur petit écran, son et vidéo, temps de chargement en connexion lente, comportement en cas de coupure.</t>
  </si>
  <si>
    <t>Liens et téléchargements</t>
  </si>
  <si>
    <t>Chaque lien fonctionne et mène bien où il est annoncé. Chaque document annoncé comme téléchargeable l'est vraiment, dans un format qui s'ouvre sans logiciel particulier.</t>
  </si>
  <si>
    <t>4. Le contenu, les droits, les informations personnelles</t>
  </si>
  <si>
    <t>Exactitude du contenu</t>
  </si>
  <si>
    <t>Faire relire les contenus sensibles par quelqu'un du métier, pas par celui qui les a écrits. Pour chaque texte de loi, chaque taux, chaque seuil cité, retrouver la source et vérifier sa date. Noter dans le module la date de dernière vérification, faute de quoi personne ne saura quand recommencer. Une information réglementaire périmée est un problème bloquant.</t>
  </si>
  <si>
    <t>Orthographe et tournures</t>
  </si>
  <si>
    <t>Relecture complète, y compris les transcriptions, les retours de questionnaire, les bulles d'aide, les textes de boutons et les messages d'erreur.</t>
  </si>
  <si>
    <t>Qui a fait quoi, et a-t-on le droit</t>
  </si>
  <si>
    <t>Chaque image, vidéo, extrait et document indique son auteur, d'où il vient, et à quelles conditions on peut s'en servir. Rien dont on ne détienne pas les droits, ou dont l'autorisation ne couvre pas l'usage prévu.</t>
  </si>
  <si>
    <t>Ce qui est annoncé et ce qui est traité</t>
  </si>
  <si>
    <t>Relire l'introduction seule, puis lister ce qu'elle promet. Vérifier ensuite que chaque promesse est tenue quelque part dans le module, et qu'aucune séquence ne traite d'un sujet qui n'a pas été annoncé. Une promesse non tenue déçoit, une séquence non annoncée déroute.</t>
  </si>
  <si>
    <t>Ce qu'on enregistre sur les personnes</t>
  </si>
  <si>
    <t>La liste exacte de ce que le module et la plateforme collectent, au-delà de ce que la personne imagine livrer. Déplacements dans le module, durées, réponses, et parfois davantage.</t>
  </si>
  <si>
    <t>Ce qu'on en dit aux personnes</t>
  </si>
  <si>
    <t>Chacun sait ce qui est enregistré, pourquoi, combien de temps, et ce qu'il peut demander. Avant le premier écran, pas dans une page annexe que personne n'ouvre.</t>
  </si>
  <si>
    <t>Combien de temps on garde</t>
  </si>
  <si>
    <t>Une durée par type d'information, décidée avant le lancement et réellement paramétrée, pas seulement écrite. Distinguer ce qui sert de preuve, à conserver aussi longtemps qu'un contrôle peut le demander, de ce qui n'est qu'une trace technique, à effacer plus tôt. La durée se justifie par la finalité, garder par précaution n'est pas une justification.</t>
  </si>
  <si>
    <t>5. Le module est-il utilisable par tous</t>
  </si>
  <si>
    <t>Les images</t>
  </si>
  <si>
    <t>Chaque image qui porte du sens a une description écrite. Les images purement décoratives sont explicitement marquées comme telles, et non décrites.</t>
  </si>
  <si>
    <t>Le son et la vidéo</t>
  </si>
  <si>
    <t>Un texte reprend ce qui est dit dans chaque contenu sonore. Chaque vidéo a des sous-titres synchronisés. Quand l'image montre quelque chose qui n'est pas dit à voix haute, il faut aussi une description audio.</t>
  </si>
  <si>
    <t>Les couleurs</t>
  </si>
  <si>
    <t>Mesurer le rapport de contraste avec un outil, ne pas se fier à l'œil. Le niveau attendu est de 4,5 pour 1 pour un texte courant, et de 3 pour 1 pour un grand texte, à partir de 24 pixels, ou de 19 pixels en gras, ainsi que pour les éléments d'interface et les schémas. Vérifier aussi qu'aucune information n'est donnée par la couleur seule, sans quoi une personne qui distingue mal les couleurs perd l'information.</t>
  </si>
  <si>
    <t>Le clavier seul</t>
  </si>
  <si>
    <t>Tout le parcours se fait sans souris, dans un ordre logique, avec un repère toujours visible sur l'élément actif, et sans se retrouver coincé quelque part.</t>
  </si>
  <si>
    <t>La structure</t>
  </si>
  <si>
    <t>Titres hiérarchisés, listes correctement construites, langue de la page déclarée, et changements de langue signalés pour que les lecteurs vocaux prononcent correctement.</t>
  </si>
  <si>
    <t>Les liens et les boutons</t>
  </si>
  <si>
    <t>Lire à la suite tous les intitulés de liens et de boutons d'un écran, sans leur contexte, et vérifier qu'on sait où chacun mène. C'est ainsi que procèdent les personnes qui utilisent un lecteur d'écran, qui peuvent afficher la liste des liens seule. Un lien nommé en savoir plus ou cliquez ici ne dit rien une fois isolé, le remplacer par ce vers quoi il mène, par exemple lire le programme complet. Vérifier aussi les boutons qui ne portent qu'une icône ou une flèche, ils doivent avoir un intitulé lisible même s'il ne s'affiche pas.</t>
  </si>
  <si>
    <t>Les formulaires et les questionnaires</t>
  </si>
  <si>
    <t>Chaque champ a une étiquette qui lui est réellement rattachée, et les messages d'erreur disent quel champ pose problème et comment le corriger.</t>
  </si>
  <si>
    <t>L'agrandissement</t>
  </si>
  <si>
    <t>Agrandir jusqu'à deux cents pour cent et vérifier que tout reste lisible et utilisable. Aucun texte ne doit disparaître, se superposer ou sortir de l'écran, et l'on ne doit pas avoir à faire défiler à la fois vers le bas et sur le côté pour lire une même phrase.</t>
  </si>
  <si>
    <t>Les limites de temps</t>
  </si>
  <si>
    <t>Toute limite de temps peut être allongée ou désactivée, sauf quand le temps fait partie de l'évaluation et que c'est annoncé.</t>
  </si>
  <si>
    <t>Les documents à publier</t>
  </si>
  <si>
    <t>Quand l'obligation s'applique, trois documents doivent exister et être accessibles en ligne. Un audit portant sur un échantillon de pages, qui établit un taux de conformité. Une déclaration d'accessibilité, atteignable depuis chaque écran, qui annonce l'état réel, conforme, partiellement conforme ou non conforme, et qui indique comment signaler un problème. Un plan sur plusieurs années, décliné en actions datées pour l'année en cours. Vérifier que la déclaration correspond à ce que l'audit a mesuré. Annoncer une conformité que l'audit n'établit pas est une déclaration inexacte, que l'autorité de contrôle vérifie sur pièces.</t>
  </si>
  <si>
    <t>6. Ce que les traces racontent vraiment</t>
  </si>
  <si>
    <t>Regarder quelqu'un s'en servir</t>
  </si>
  <si>
    <t>Une personne du public visé parcourt le module en direct, dit à voix haute ce qu'elle fait et ce qu'elle cherche, l'écran étant enregistré. Une heure de cela apprend plus que trois semaines de statistiques. Si elle n'a pas compris ce qu'on attendait d'elle, c'est bloquant, quelle que soit la conformité du reste.</t>
  </si>
  <si>
    <t>Le temps passé sur chaque écran</t>
  </si>
  <si>
    <t>Comparer au seuil de l'onglet 3. En dessous, l'écran n'a pas pu être lu, quoi qu'affiche le suivi.</t>
  </si>
  <si>
    <t>Les questions réussies par tout le monde</t>
  </si>
  <si>
    <t>Repérer celles que presque tous réussissent du premier coup. Vérifier si la bonne réponse se devinait par élimination, parce qu'elle était plus longue, mieux tournée, ou toujours à la même place.</t>
  </si>
  <si>
    <t>Les questions qui ne trient rien</t>
  </si>
  <si>
    <t>Une question réussie aussi bien par ceux qui ont suivi le module que par ceux qui ne l'ont pas suivi ne mesure rien du tout.</t>
  </si>
  <si>
    <t>Ceux qui s'arrêtent sans le dire</t>
  </si>
  <si>
    <t>Repérer les écrans où les parcours s'interrompent sans jamais reprendre. Quand cela se répète au même endroit, c'est le module qui pose problème, pas la motivation des gens.</t>
  </si>
  <si>
    <t>Beaucoup de terminés, peu de réussites</t>
  </si>
  <si>
    <t>Comparer le nombre de parcours terminés au nombre de bons résultats. Un fort taux de fin avec de faibles acquis, c'est un module traversé sans être suivi.</t>
  </si>
  <si>
    <t>Un mois après</t>
  </si>
  <si>
    <t>Trente jours après, trois questions courtes sur ce qui devait rester. Une sur un geste précis, avez-vous utilisé cette fonction depuis. Une sur une situation, qu'avez-vous fait la dernière fois que le cas s'est présenté. Une ouverte, qu'est-ce qui vous a manqué. Annoncer ce rendez-vous dès la formation, sinon presque personne ne répond un mois plus tard. Ce que ces réponses disent ne figure dans aucune statistique de la plateforme, et c'est ce qui distingue un module consulté d'un module qui a produit quelque chose.</t>
  </si>
  <si>
    <t>7. En salle et en classe à distance</t>
  </si>
  <si>
    <t>Une vraie séance d'essai</t>
  </si>
  <si>
    <t>Avec un vrai groupe du public visé, dans les conditions prévues, salle et matériel compris. Une personne observe sans animer et note quatre choses, les moments de silence après une consigne, les questions posées deux fois, les décrochages visibles, et les séquences qui débordent. Un groupe de collègues complaisants ne produit rien de tout cela.</t>
  </si>
  <si>
    <t>Les conditions matérielles</t>
  </si>
  <si>
    <t>Salle, disposition, vidéoprojecteur, connexion, nombre de places, accès pour les personnes en situation de handicap. À vérifier sur place, pas sur un plan.</t>
  </si>
  <si>
    <t>Le respect des horaires</t>
  </si>
  <si>
    <t>Noter les écarts entre le déroulé prévu et le déroulé réel, séquence par séquence. Un retard systématique en fin de journée veut dire que les derniers contenus ne seront jamais traités correctement.</t>
  </si>
  <si>
    <t>Les consignes se comprennent-elles</t>
  </si>
  <si>
    <t>Regarder les secondes qui suivent chaque consigne. Si les gens se tournent les uns vers les autres avant de commencer, la consigne n'était pas claire, quelle que soit sa qualité sur le papier.</t>
  </si>
  <si>
    <t>Les supports servent-ils</t>
  </si>
  <si>
    <t>Voir ce qui est réellement ouvert pendant la séance et ce qui reste fermé. Un support jamais utilisé ne le sera pas davantage après. Deux issues seulement, le retirer, ou le rendre nécessaire à une activité. Le laisser en l'état revient à faire payer une production que personne ne lira.</t>
  </si>
  <si>
    <t>La classe à distance</t>
  </si>
  <si>
    <t>Essayer l'outil pour de vrai, partage d'écran, prise de parole, activités, comportement quand la connexion faiblit, et solution de secours en cas de panne.</t>
  </si>
  <si>
    <t>Le point avec le formateur juste après</t>
  </si>
  <si>
    <t>Tout de suite, avant que le souvenir ne lisse la journée. Une seule question, ce qui ne s'est pas passé comme prévu.</t>
  </si>
  <si>
    <t>Le questionnaire de fin</t>
  </si>
  <si>
    <t>Aller plus loin que la satisfaction. Demander ce qui sera fait différemment lundi, pas si la journée a été agréable.</t>
  </si>
  <si>
    <t>Un ou deux mois après</t>
  </si>
  <si>
    <t>Un entretien court ou quelques questions sur ce qui a changé dans le travail. Sans cela, on s'arrête à l'émotion de la sortie de salle, qui ne dit encore rien de ce qui a été transféré.</t>
  </si>
  <si>
    <t>8. Tout ce qu'il y a autour du module</t>
  </si>
  <si>
    <t>Ce qu'on annonce au public</t>
  </si>
  <si>
    <t>Ouvrir la page publique comme le ferait une personne extérieure et pointer chaque élément, programme, objectifs, prérequis, durée, façons de faire, tarifs, délais pour entrer, contacts, modalités d'évaluation, accès pour les personnes en situation de handicap. Vérifier ensuite que chacun correspond au module livré. Un écart entre ce qui est publié et ce qui est fourni engage vis-à-vis du contrat.</t>
  </si>
  <si>
    <t>Le test de niveau à l'entrée</t>
  </si>
  <si>
    <t>Vérifier d'abord si un positionnement est prévu. Beaucoup de formations n'en ont pas besoin, une sensibilisation courte, un module obligatoire identique pour tous. Dans ce cas, l'absence doit être écrite et justifiée, pas seulement constatée. Quand un positionnement existe, vérifier qu'il est réellement utilisé et que ses résultats produisent une différence visible dans le parcours, séquences ajoutées ou retirées, accompagnement renforcé, dispense accordée. Un positionnement dont les résultats ne changent rien n'est pas un positionnement.</t>
  </si>
  <si>
    <t>Inscriptions et convocations</t>
  </si>
  <si>
    <t>Faire tout le circuit avec un vrai compte de test, de l'inscription jusqu'à la réception effective du message. Vérifier son contenu, dates, horaires, lieu ou lien de connexion, ce qu'il faut apporter ou installer, qui contacter en cas d'empêchement. Vérifier aussi qu'il n'arrive pas dans les courriers indésirables, cause la plus fréquente des absences inexpliquées.</t>
  </si>
  <si>
    <t>De quoi prouver la présence</t>
  </si>
  <si>
    <t>Pour une formation à distance, la liste des preuves est arrêtée avant le démarrage et annoncée au financeur. Traces de connexion, travaux rendus, résultats, présence aux rendez-vous en direct. Vérifier que chacune est bien produite et récupérable.</t>
  </si>
  <si>
    <t>De quoi prouver ce qui a été acquis</t>
  </si>
  <si>
    <t>Pour n'importe quel dossier tiré au sort, on doit pouvoir sortir le support d'évaluation utilisé et le résultat obtenu, rattachés aux objectifs annoncés. C'est le point le plus souvent pris en défaut lors des contrôles, et il ne tolère aucune exception.</t>
  </si>
  <si>
    <t>Ne pas confondre satisfaction et acquis</t>
  </si>
  <si>
    <t>Le questionnaire de satisfaction ne sert pas de preuve d'évaluation. Ce sont deux choses distinctes, avec deux dispositifs distincts.</t>
  </si>
  <si>
    <t>Ceux qui décrochent en route</t>
  </si>
  <si>
    <t>Vérifier qu'il existe une règle écrite disant à partir de quand on considère que quelqu'un décroche, sans combien de jours d'inactivité par exemple, qui le repère, et ce qui est fait alors. Vérifier ensuite sur un cas réel que cette règle a bien été appliquée et qu'il en reste une trace. Une intention de relance sans déclencheur ni trace ne se démontre pas.</t>
  </si>
  <si>
    <t>Attestations et certificats</t>
  </si>
  <si>
    <t>Deux documents distincts, à ne pas confondre. Celui remis à la personne, qui mentionne les objectifs, la nature et la durée de l'action ainsi que les résultats de l'évaluation de ses acquis, comme le prévoit le code du travail. Celui transmis au financeur, qui atteste que l'action a bien été réalisée. Générer les deux depuis un compte de test et vérifier que les valeurs correspondent à ce qui est réellement enregistré dans la plateforme.</t>
  </si>
  <si>
    <t>Recueil des avis et des réclamations</t>
  </si>
  <si>
    <t>Déposer un avis et une réclamation depuis un compte de test, et suivre ce qu'ils deviennent. Vérifier qui les reçoit, sous quel délai une réponse part, où la trace est conservée, et comment les avis se regroupent pour être exploitables. Un formulaire dont personne ne relève les réponses ne compte pas.</t>
  </si>
  <si>
    <t>L'archivage</t>
  </si>
  <si>
    <t>Reprendre les durées fixées plus haut et vérifier qu'elles sont réellement appliquées. Où les documents sont rangés, sous quelle forme, sous la responsabilité de qui. Puis faire l'essai, choisir un dossier au hasard et ressortir ses pièces. Un archivage qu'on n'a jamais éprouvé n'est pas un archivage.</t>
  </si>
  <si>
    <t>8 bis. Après le lancement</t>
  </si>
  <si>
    <t>Toute modification est tracée</t>
  </si>
  <si>
    <t>Chaque changement postérieur à l'acceptation reçoit un numéro de version, une date, et une ligne disant ce qui a changé. Sans cela, personne ne peut plus dire ce qu'une personne a réellement suivi à une date donnée, ce qui vide les preuves de leur valeur.</t>
  </si>
  <si>
    <t>Une modification déclenche un nouveau contrôle</t>
  </si>
  <si>
    <t>Écrire à l'avance ce qui impose de reprendre le contrôle, et ce qui n'impose qu'une vérification ciblée. Corriger une faute d'orthographe n'est pas modifier une évaluation.</t>
  </si>
  <si>
    <t>Les personnes déjà passées</t>
  </si>
  <si>
    <t>Quand une modification change ce qui est appris ou ce qui est évalué, décider ce qu'on fait de ceux qui ont suivi la version précédente, et l'écrire. Ne rien décider revient à laisser coexister deux niveaux sans le dire.</t>
  </si>
  <si>
    <t>Points traités</t>
  </si>
  <si>
    <t>sur 70</t>
  </si>
  <si>
    <t>Onglet partageable. Confondre gravité et urgence est l'erreur la plus courante, et elle rend la liste des problèmes inutilisable.</t>
  </si>
  <si>
    <t>Étiquette</t>
  </si>
  <si>
    <t>Ce qu'elle dit</t>
  </si>
  <si>
    <t>Qui la donne</t>
  </si>
  <si>
    <t>Pourquoi elle ne se confond pas avec les autres</t>
  </si>
  <si>
    <t>De quel genre de problème il s'agit. Une question de forme, de contenu, ou de fonctionnement.</t>
  </si>
  <si>
    <t>Celui qui fait le contrôle, au moment où il le trouve.</t>
  </si>
  <si>
    <t>Elle dit vers qui envoyer le problème. Une faute d'orthographe et un mauvais réglage ne se corrigent pas par les mêmes mains.</t>
  </si>
  <si>
    <t>L'ampleur des dégâts si le problème arrive chez un vrai apprenant.</t>
  </si>
  <si>
    <t>Celui qui fait le contrôle. C'est un constat, pas une opinion.</t>
  </si>
  <si>
    <t>Elle ne dit pas quand corriger. Un petit problème peut devoir passer en premier.</t>
  </si>
  <si>
    <t>Dans quel ordre corriger.</t>
  </si>
  <si>
    <t>Celui qui commande le module ou pilote le dispositif.</t>
  </si>
  <si>
    <t>Elle tient compte de choses que le contrôleur ne connaît pas. Une date de lancement, une obligation légale, une visibilité particulière.</t>
  </si>
  <si>
    <t>L'exemple qui règle la question</t>
  </si>
  <si>
    <t>Le nom du dirigeant mal orthographié sur l'écran d'accueil, ce n'est pas grave, personne n'est empêché de se servir du module, et pourtant c'est à corriger en premier. À l'inverse, un texte qui déborde sur un modèle de téléphone que presque personne n'utilise dans l'entreprise gêne réellement ceux qui le rencontrent, et peut pourtant attendre la version suivante.</t>
  </si>
  <si>
    <t>Niveau</t>
  </si>
  <si>
    <t>Ce que ça veut dire</t>
  </si>
  <si>
    <t>Ce qu'on en fait par défaut</t>
  </si>
  <si>
    <t>Exemple</t>
  </si>
  <si>
    <t>Empêche de se servir du module, fausse un apprentissage, fausse une information de suivi, ou expose juridiquement.</t>
  </si>
  <si>
    <t>Rien de bloquant ne part en ligne, sauf note écrite à l'onglet 10.</t>
  </si>
  <si>
    <t>Le module ne se lance pas. Le résultat n'arrive pas sur la plateforme. Une information réglementaire est fausse. Une image est utilisée sans droits. Les objectifs ne sont pas écrits de façon évaluable, si bien qu'il n'y a rien à vérifier.</t>
  </si>
  <si>
    <t>N'empêche pas de s'en servir, mais abîme sérieusement l'objectif ou la valeur de ce qu'on pourra prouver ensuite.</t>
  </si>
  <si>
    <t>À corriger avant, sauf décision contraire écrite.</t>
  </si>
  <si>
    <t>Le questionnaire se devine. Une vidéo n'a pas de transcription, hors obligation d'accessibilité. La durée réelle dépasse d'un tiers la durée annoncée. Le test de niveau à l'entrée existe mais ses résultats ne servent à rien.</t>
  </si>
  <si>
    <t>Gêne un peu, sans abîmer ni l'apprentissage ni les preuves.</t>
  </si>
  <si>
    <t>Reportable, avec une date et un nom.</t>
  </si>
  <si>
    <t>Un texte mal aligné. Une mise en forme un peu bancale. Un logo manquant sur un support secondaire.</t>
  </si>
  <si>
    <t>Une bonne idée pour plus tard, en dehors de ce qui avait été demandé.</t>
  </si>
  <si>
    <t>Va dans la liste des améliorations à venir.</t>
  </si>
  <si>
    <t>Un parcours qui s'adapte au niveau. Des points et des badges. Des chemins différenciés.</t>
  </si>
  <si>
    <t>Pourquoi trouver tôt coûte moins cher</t>
  </si>
  <si>
    <t>Barry Boehm a mesuré en 1981, sur soixante-trois projets, que chaque fois qu'un défaut passe une étape sans être vu, le coût de sa correction est multiplié par dix environ. Boehm et Basili ont nuancé cette pente en 2001 pour les projets courts. En formation, un problème découvert après le lancement ne coûte pas seulement sa correction, il coûte le rappel des personnes déjà passées, la reprise des attestations, et la valeur des preuves déjà constituées.</t>
  </si>
  <si>
    <t>Des verbes qui désignent une action visible</t>
  </si>
  <si>
    <t>Un objectif ne se laisse vérifier que si son verbe désigne quelque chose qu'on peut voir ou entendre. Ces listes servent à écrire les objectifs, et à vérifier que l'épreuve demande le même niveau d'effort. Une formation ne vise pas toujours ce qui se pense, et un objectif portant sur un geste ou sur une attitude n'est pas flou pour autant.</t>
  </si>
  <si>
    <t>Ce que l'objectif vise</t>
  </si>
  <si>
    <t>Verbes utilisables</t>
  </si>
  <si>
    <t>Ce qui se pense</t>
  </si>
  <si>
    <t>Se rappeler</t>
  </si>
  <si>
    <t>citer, nommer, énumérer, reconnaître, définir, repérer</t>
  </si>
  <si>
    <t>Comprendre et expliquer</t>
  </si>
  <si>
    <t>expliquer, reformuler, résumer, classer, illustrer, comparer</t>
  </si>
  <si>
    <t>Appliquer</t>
  </si>
  <si>
    <t>appliquer, calculer, rédiger, paramétrer, réaliser, utiliser</t>
  </si>
  <si>
    <t>Analyser</t>
  </si>
  <si>
    <t>distinguer, diagnostiquer, vérifier, mettre en relation, décomposer</t>
  </si>
  <si>
    <t>Juger et décider</t>
  </si>
  <si>
    <t>choisir entre plusieurs solutions, argumenter, justifier, évaluer, prioriser</t>
  </si>
  <si>
    <t>Concevoir</t>
  </si>
  <si>
    <t>concevoir, planifier, rédiger un plan d'action, construire, adapter</t>
  </si>
  <si>
    <t>Ce qui se fait avec le corps</t>
  </si>
  <si>
    <t>Reproduire un geste</t>
  </si>
  <si>
    <t>reproduire, exécuter, manipuler, positionner, régler</t>
  </si>
  <si>
    <t>Faire seul et sûrement</t>
  </si>
  <si>
    <t>réaliser sans aide, enchaîner, doser, ajuster en cours d'action</t>
  </si>
  <si>
    <t>Ce qui se prend comme position</t>
  </si>
  <si>
    <t>Prêter attention</t>
  </si>
  <si>
    <t>écouter, identifier, questionner, prendre en compte</t>
  </si>
  <si>
    <t>Prendre parti</t>
  </si>
  <si>
    <t>choisir, argumenter, défendre, contester, conseiller</t>
  </si>
  <si>
    <t>Agir en conséquence</t>
  </si>
  <si>
    <t>adopter, appliquer au quotidien, alerter, accompagner, transmettre</t>
  </si>
  <si>
    <t>Les trois premiers ensembles reprennent la classification de Bloom, révisée par Anderson et Krathwohl. Les deux suivants celle de Berthiaume et Daele, qui couvre ce que Bloom laisse de côté.</t>
  </si>
  <si>
    <t>Document de travail interne. La gravité est décidée par celui qui contrôle, l'urgence par celui qui pilote. Un problème qu'on ne sait pas refaire apparaître est renvoyé, pas corrigé.</t>
  </si>
  <si>
    <t>N°</t>
  </si>
  <si>
    <t>Où exactement</t>
  </si>
  <si>
    <t>Ce qu'on a vu, et comment le retrouver</t>
  </si>
  <si>
    <t>Ce qu'on propose</t>
  </si>
  <si>
    <t>Temps</t>
  </si>
  <si>
    <t>Coût estimé</t>
  </si>
  <si>
    <t>Pour le</t>
  </si>
  <si>
    <t>Qui corrige</t>
  </si>
  <si>
    <t>Où ça en est</t>
  </si>
  <si>
    <t>Le temps se saisit dans l'unité choisie à l'onglet 3. Le coût se calcule tout seul à partir du coût d'une journée indiqué au même endroit.</t>
  </si>
  <si>
    <t>La colonne Ce qu'on a vu doit permettre à quelqu'un d'autre de refaire apparaître le problème sans vous. Version, configuration, compte, étapes, ce qui devait se passer, ce qui s'est passé.</t>
  </si>
  <si>
    <t>Exemple de ligne bien remplie. Cette zone est hors des calculs, elle ne se remplit pas.</t>
  </si>
  <si>
    <t>1</t>
  </si>
  <si>
    <t>Écran 7, question 3, compte de test B, sur téléphone</t>
  </si>
  <si>
    <t>Après avoir quitté le module à l'écran 7 puis y être revenu, la progression repart à zéro. Reproduit trois fois, même navigateur, même compte.</t>
  </si>
  <si>
    <t>Réduire la quantité d'informations enregistrées pour la reprise, ou passer à la version 2004 de la norme d'échange.</t>
  </si>
  <si>
    <t>à calculer</t>
  </si>
  <si>
    <t>14/08/2026</t>
  </si>
  <si>
    <t>Prestataire</t>
  </si>
  <si>
    <t>Document de travail interne. Les cellules vertes se calculent seules. On peut les écraser, mais le calcul est alors perdu. La décision finale ne se calcule pas.</t>
  </si>
  <si>
    <t>Restants</t>
  </si>
  <si>
    <t>Temps total</t>
  </si>
  <si>
    <t>Coût si on corrige avant</t>
  </si>
  <si>
    <t>Coût si on corrige après</t>
  </si>
  <si>
    <t>Différence</t>
  </si>
  <si>
    <t>Lecture</t>
  </si>
  <si>
    <t>Aucun ne doit rester au lancement, sauf note écrite à l'onglet 10.</t>
  </si>
  <si>
    <t>Reportable, avec une date et un nom dans l'onglet 7.</t>
  </si>
  <si>
    <t>Total</t>
  </si>
  <si>
    <t>Les colonnes Restants excluent les problèmes vérifiés et refusés.</t>
  </si>
  <si>
    <t>Repousser ou lancer, la comparaison</t>
  </si>
  <si>
    <t>Ce qu'on compare</t>
  </si>
  <si>
    <t>Valeur</t>
  </si>
  <si>
    <t>Ce que cela recouvre</t>
  </si>
  <si>
    <t>Nombre de jours de report envisagés</t>
  </si>
  <si>
    <t>À saisir. Zéro si le lancement n'est pas repoussé.</t>
  </si>
  <si>
    <t>Ce que coûte de repousser</t>
  </si>
  <si>
    <t>Jours de report multipliés par le coût d'un jour indiqué à l'onglet 3.</t>
  </si>
  <si>
    <t>Personnes exposées si on lance en l'état</t>
  </si>
  <si>
    <t>À saisir. Celles qui suivront le module entre le lancement et la correction.</t>
  </si>
  <si>
    <t>Coût unitaire d'une reprise par personne</t>
  </si>
  <si>
    <t>À saisir. Reprise du parcours, réémission d'une attestation, temps de traitement.</t>
  </si>
  <si>
    <t>Ce que coûte de lancer en l'état</t>
  </si>
  <si>
    <t>Correction après lancement, augmentée de la reprise des personnes exposées.</t>
  </si>
  <si>
    <t>Positive, repousser coûte moins cher. Négative, lancer coûte moins cher.</t>
  </si>
  <si>
    <t>La décision</t>
  </si>
  <si>
    <t>Élément de décision</t>
  </si>
  <si>
    <t>Calculé</t>
  </si>
  <si>
    <t>À confirmer</t>
  </si>
  <si>
    <t>Ce qu'il faut regarder</t>
  </si>
  <si>
    <t>Points de contrôle traités</t>
  </si>
  <si>
    <t>Sur 70 points de l'onglet 5. Le nombre ne dit pas si le remplissage est sincère.</t>
  </si>
  <si>
    <t>Problèmes bloquants restants</t>
  </si>
  <si>
    <t>Aucun ne doit rester, sauf note écrite à l'onglet 10.</t>
  </si>
  <si>
    <t>Problèmes majeurs restants</t>
  </si>
  <si>
    <t>À comparer au nombre toléré fixé à l'onglet 3.</t>
  </si>
  <si>
    <t>Problèmes mineurs reportés sans date</t>
  </si>
  <si>
    <t>Un report sans date devient un abandon silencieux.</t>
  </si>
  <si>
    <t>Corrections annoncées et vérifications enregistrées</t>
  </si>
  <si>
    <t>Écart entre les problèmes marqués corrigé à vérifier et les lignes remplies dans l'onglet 9. Doit valoir zéro.</t>
  </si>
  <si>
    <t>Rien d'autre n'a été abîmé</t>
  </si>
  <si>
    <t>Six points à rejouer dans l'onglet 9, sur la version finale. Réponse à donner à la main.</t>
  </si>
  <si>
    <t>Temps total de correction</t>
  </si>
  <si>
    <t>Dans l'unité choisie à l'onglet 3.</t>
  </si>
  <si>
    <t>Coût total de correction</t>
  </si>
  <si>
    <t>Temps multiplié par le coût d'une journée.</t>
  </si>
  <si>
    <t>Ce que recommande le contrôle</t>
  </si>
  <si>
    <t>Calculé selon la règle écrite. Un bloquant restant impose de ne pas lancer. Sinon, si les majeurs dépassent le nombre toléré, on ne lance qu'à condition de corriger.</t>
  </si>
  <si>
    <t>Décision prise</t>
  </si>
  <si>
    <t>Le classeur recommande, une personne décide. Cette ligne ne se calcule pas.</t>
  </si>
  <si>
    <t>Rôle</t>
  </si>
  <si>
    <t>Nom et fonction</t>
  </si>
  <si>
    <t>Date</t>
  </si>
  <si>
    <t>Signature</t>
  </si>
  <si>
    <t>Contrôle fait par</t>
  </si>
  <si>
    <t>Contenu validé par</t>
  </si>
  <si>
    <t>Exploitation validée par</t>
  </si>
  <si>
    <t>Décision prise par</t>
  </si>
  <si>
    <t>Document de travail interne. Deux opérations différentes. Faire l'une ne dispense jamais de l'autre.</t>
  </si>
  <si>
    <t>Vérifier que c'est corrigé</t>
  </si>
  <si>
    <t>Problème n°</t>
  </si>
  <si>
    <t>Refaire exactement ce qui avait été fait la première fois</t>
  </si>
  <si>
    <t>Version</t>
  </si>
  <si>
    <t>Par qui</t>
  </si>
  <si>
    <t>Mêmes étapes, même configuration, même compte de test.</t>
  </si>
  <si>
    <t>Vérifier que rien d'autre n'a été abîmé</t>
  </si>
  <si>
    <t>Se refait entièrement après chaque livraison corrective. Court par construction, et pas négociable.</t>
  </si>
  <si>
    <t>Ce qu'il faut refaire</t>
  </si>
  <si>
    <t>Pourquoi c'est ce qui se dérègle en premier</t>
  </si>
  <si>
    <t>Une correction à un endroit rompt souvent un enchaînement situé avant ou après.</t>
  </si>
  <si>
    <t>Ce qui remonte à la plateforme</t>
  </si>
  <si>
    <t>Toute modification de structure peut dérégler le suivi, le score ou l'enregistrement des réponses.</t>
  </si>
  <si>
    <t>Le point d'arrêt se recalcule à chaque changement, et la mémoire de progression peut dépasser sa limite.</t>
  </si>
  <si>
    <t>Les liens et les téléchargements</t>
  </si>
  <si>
    <t>Un fichier remplacé change d'adresse sans que le lien soit mis à jour.</t>
  </si>
  <si>
    <t>L'accessibilité des écrans retouchés</t>
  </si>
  <si>
    <t>Une correction visuelle réintroduit très souvent un problème de contraste ou de navigation au clavier.</t>
  </si>
  <si>
    <t>Les problèmes bloquants déjà corrigés</t>
  </si>
  <si>
    <t>Une correction ultérieure peut les faire revenir sans que personne s'en aperçoive.</t>
  </si>
  <si>
    <t>Document de travail interne. À remplir uniquement quand la décision de lancer est prise malgré un problème bloquant ou majeur non corrigé. Elle ne conteste pas la décision, elle en écrit les termes. Décider de lancer en sachant est légitime. Décider de lancer sans trace ne l'est pas.</t>
  </si>
  <si>
    <t>Contenu</t>
  </si>
  <si>
    <t>Le problème concerné</t>
  </si>
  <si>
    <t>Son numéro dans l'onglet 7, sa nature, sa gravité, ce dont il s'agit.</t>
  </si>
  <si>
    <t>Ce qui peut arriver</t>
  </si>
  <si>
    <t>Pour la personne qui se forme, pour l'organisation, pour la conformité, pour le financement.</t>
  </si>
  <si>
    <t>Combien de personnes exposées</t>
  </si>
  <si>
    <t>Sur la période pendant laquelle on garde le module en l'état.</t>
  </si>
  <si>
    <t>Ce que cela coûterait si cela arrive</t>
  </si>
  <si>
    <t>Reprise du dispositif, rappel des personnes, attestations à refaire, financement perdu, risque juridique.</t>
  </si>
  <si>
    <t>Ce qu'on met en place en attendant</t>
  </si>
  <si>
    <t>Ce qui limite le risque sans corriger le problème. Un message d'avertissement, un accompagnement renforcé, une restriction temporaire du public, un suivi rapproché.</t>
  </si>
  <si>
    <t>Quand ce sera corrigé</t>
  </si>
  <si>
    <t>Une date, et le nom de celui qui s'y engage.</t>
  </si>
  <si>
    <t>Décision maintenue par</t>
  </si>
  <si>
    <t>Nom, fonction, date, signature.</t>
  </si>
  <si>
    <t>Document de travail interne. À remplir en fin de contrôle. Une trace qu'on ne sait pas ressortir ne vaut rien, la dernière colonne sert à le vérifier pour de vrai.</t>
  </si>
  <si>
    <t>Ce qu'on garde</t>
  </si>
  <si>
    <t>Pourquoi on le garde</t>
  </si>
  <si>
    <t>Où c'est rangé</t>
  </si>
  <si>
    <t>Combien de temps</t>
  </si>
  <si>
    <t>Qui en répond</t>
  </si>
  <si>
    <t>Restitution vérifiée le</t>
  </si>
  <si>
    <t>Le cadrage rempli, onglet 3</t>
  </si>
  <si>
    <t>C'est la référence du contrôle. Sans lui, on ne peut plus expliquer sur quoi les décisions ont porté.</t>
  </si>
  <si>
    <t>La grille remplie, onglet 5</t>
  </si>
  <si>
    <t>Montre ce qui a été vérifié, et ce qui ne l'a pas été.</t>
  </si>
  <si>
    <t>La liste des problèmes, onglet 7</t>
  </si>
  <si>
    <t>Montre ce qui a été trouvé, proposé, corrigé, et à quelle date.</t>
  </si>
  <si>
    <t>Les vérifications après correction, onglet 9</t>
  </si>
  <si>
    <t>Montre que les corrections ont été refaites et que rien d'autre n'a été abîmé.</t>
  </si>
  <si>
    <t>La décision signée, onglet 8</t>
  </si>
  <si>
    <t>Établit qui a décidé quoi, et à quelle date.</t>
  </si>
  <si>
    <t>La note écrite, onglet 10 s'il y a lieu</t>
  </si>
  <si>
    <t>Établit ce qui était connu au moment du lancement, et ce qui avait été proposé pour limiter le risque.</t>
  </si>
  <si>
    <t>La version exacte du module acceptée</t>
  </si>
  <si>
    <t>Permet de savoir ce qui a réellement été mis en ligne, et de le comparer à une version ultérieure.</t>
  </si>
  <si>
    <t>Le suivi des versions postérieures</t>
  </si>
  <si>
    <t>Chaque modification après acceptation, avec sa date et ce qui a changé. Sans cela, on ne peut plus dire ce qu'une personne a réellement suivi.</t>
  </si>
  <si>
    <t>Les enregistrements du module d'essai</t>
  </si>
  <si>
    <t>Trace de ce qu'une personne du public visé a réellement vécu, hors statistiques.</t>
  </si>
  <si>
    <t>Les preuves de parcours produites par la plateforme</t>
  </si>
  <si>
    <t>Sert lors d'un contrôle. À tester en ressortant réellement un dossier au hasard.</t>
  </si>
  <si>
    <t>Les preuves d'évaluation des acquis</t>
  </si>
  <si>
    <t>Point le plus souvent pris en défaut lors des contrôles. Le support utilisé et le résultat obtenu, rattachés aux objectifs annoncés.</t>
  </si>
  <si>
    <t>Les attestations émises</t>
  </si>
  <si>
    <t>Doivent être cohérentes avec les résultats enregistrés.</t>
  </si>
  <si>
    <t>Aucune durée n'est préremplie. Elle dépend de ce que le financeur, la convention et les règles de protection des données imposent, et se fixe avant le lancement, pas après.</t>
  </si>
  <si>
    <r>
      <t xml:space="preserve">Vérifier un module de formation avant de le lancer - </t>
    </r>
    <r>
      <rPr>
        <b/>
        <sz val="16"/>
        <color rgb="FF00B050"/>
        <rFont val="Arial"/>
        <family val="2"/>
      </rPr>
      <t>À montrer à tous, peut être partagé</t>
    </r>
  </si>
  <si>
    <r>
      <t xml:space="preserve">Les valeurs admises dans les listes déroulantes - </t>
    </r>
    <r>
      <rPr>
        <b/>
        <sz val="16"/>
        <color rgb="FF00B050"/>
        <rFont val="Arial"/>
        <family val="2"/>
      </rPr>
      <t>À montrer à tous, peut être partagé</t>
    </r>
  </si>
  <si>
    <r>
      <t xml:space="preserve">Se mettre d'accord avant de commencer - </t>
    </r>
    <r>
      <rPr>
        <b/>
        <sz val="16"/>
        <color rgb="FF00B050"/>
        <rFont val="Arial"/>
        <family val="2"/>
      </rPr>
      <t>À montrer à tous, peut être partagé</t>
    </r>
  </si>
  <si>
    <r>
      <t xml:space="preserve">Qui fait quoi, et ce que chacun y gagne - </t>
    </r>
    <r>
      <rPr>
        <b/>
        <sz val="16"/>
        <color rgb="FF00B050"/>
        <rFont val="Arial"/>
        <family val="2"/>
      </rPr>
      <t>À montrer à tous, peut être partagé</t>
    </r>
  </si>
  <si>
    <r>
      <t xml:space="preserve">Les points à vérifier - </t>
    </r>
    <r>
      <rPr>
        <b/>
        <sz val="16"/>
        <color rgb="FF00B050"/>
        <rFont val="Arial"/>
        <family val="2"/>
      </rPr>
      <t>À montrer à tous, peut être partagé</t>
    </r>
  </si>
  <si>
    <r>
      <t xml:space="preserve">Gravité et urgence, et des verbes qui désignent une action visible - </t>
    </r>
    <r>
      <rPr>
        <b/>
        <sz val="16"/>
        <color rgb="FF00B050"/>
        <rFont val="Arial"/>
        <family val="2"/>
      </rPr>
      <t>À montrer à tous, peut être partagé</t>
    </r>
  </si>
  <si>
    <r>
      <t xml:space="preserve">Liste des problèmes trouvés - </t>
    </r>
    <r>
      <rPr>
        <b/>
        <sz val="16"/>
        <color theme="5" tint="0.39997558519241921"/>
        <rFont val="Arial"/>
        <family val="2"/>
      </rPr>
      <t>Réservé au contrôle, ne se diffuse pas</t>
    </r>
  </si>
  <si>
    <r>
      <t xml:space="preserve">Le total, la comparaison, et la décision - </t>
    </r>
    <r>
      <rPr>
        <b/>
        <sz val="16"/>
        <color theme="5" tint="0.39997558519241921"/>
        <rFont val="Arial"/>
        <family val="2"/>
      </rPr>
      <t>Réservé au contrôle, ne se diffuse pas</t>
    </r>
  </si>
  <si>
    <r>
      <t xml:space="preserve">Vérifier que c'est corrigé, puis que rien d'autre n'a été abîmé - </t>
    </r>
    <r>
      <rPr>
        <b/>
        <sz val="16"/>
        <color theme="5" tint="0.39997558519241921"/>
        <rFont val="Arial"/>
        <family val="2"/>
      </rPr>
      <t>Réservé au contrôle, ne se diffuse pas</t>
    </r>
  </si>
  <si>
    <r>
      <t xml:space="preserve">La note écrite quand on lance quand même - </t>
    </r>
    <r>
      <rPr>
        <b/>
        <sz val="16"/>
        <color theme="5" tint="0.39997558519241921"/>
        <rFont val="Arial"/>
        <family val="2"/>
      </rPr>
      <t>Réservé au contrôle, ne se diffuse pas</t>
    </r>
  </si>
  <si>
    <r>
      <t xml:space="preserve">Ce qu'on garde, où, combien de temps, et sous la responsabilité de qui - </t>
    </r>
    <r>
      <rPr>
        <b/>
        <sz val="16"/>
        <color theme="5" tint="0.39997558519241921"/>
        <rFont val="Arial"/>
        <family val="2"/>
      </rPr>
      <t>Réservé au contrôle, ne se diffuse pas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</si>
</sst>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quot; €&quot;;\-#,##0&quot; €&quot;;\-"/>
  </numFmts>
  <fonts count="10" x14ac:knownFonts="1">
    <font>
      <sz val="11"/>
      <color theme="1"/>
      <name val="Calibri"/>
      <family val="2"/>
      <charset val="1"/>
    </font>
    <font>
      <i/>
      <sz val="10"/>
      <color rgb="FF555555"/>
      <name val="Arial"/>
      <charset val="1"/>
    </font>
    <font>
      <b/>
      <sz val="10"/>
      <name val="Arial"/>
      <charset val="1"/>
    </font>
    <font>
      <sz val="10"/>
      <name val="Arial"/>
      <charset val="1"/>
    </font>
    <font>
      <b/>
      <sz val="10"/>
      <color rgb="FFFFFFFF"/>
      <name val="Arial"/>
      <charset val="1"/>
    </font>
    <font>
      <b/>
      <sz val="10"/>
      <color rgb="FF1F3B57"/>
      <name val="Arial"/>
      <charset val="1"/>
    </font>
    <font>
      <sz val="10"/>
      <name val="Arial"/>
      <family val="2"/>
    </font>
    <font>
      <b/>
      <sz val="16"/>
      <color rgb="FF00B050"/>
      <name val="Arial"/>
      <family val="2"/>
    </font>
    <font>
      <b/>
      <sz val="16"/>
      <color rgb="FF1F3B57"/>
      <name val="Arial"/>
      <family val="2"/>
    </font>
    <font>
      <b/>
      <sz val="16"/>
      <color theme="5" tint="0.39997558519241921"/>
      <name val="Arial"/>
      <family val="2"/>
    </font>
  </fonts>
  <fills count="6">
    <fill>
      <patternFill patternType="none"/>
    </fill>
    <fill>
      <patternFill patternType="gray125"/>
    </fill>
    <fill>
      <patternFill patternType="solid">
        <fgColor rgb="FF1F3B57"/>
        <bgColor rgb="FF003366"/>
      </patternFill>
    </fill>
    <fill>
      <patternFill patternType="solid">
        <fgColor rgb="FFFFF7D6"/>
        <bgColor rgb="FFEAF1E6"/>
      </patternFill>
    </fill>
    <fill>
      <patternFill patternType="solid">
        <fgColor rgb="FFDCE4EC"/>
        <bgColor rgb="FFEAF1E6"/>
      </patternFill>
    </fill>
    <fill>
      <patternFill patternType="solid">
        <fgColor rgb="FFEAF1E6"/>
        <bgColor rgb="FFDCE4EC"/>
      </patternFill>
    </fill>
  </fills>
  <borders count="2">
    <border>
      <left/>
      <right/>
      <top/>
      <bottom/>
      <diagonal/>
    </border>
    <border>
      <left style="thin">
        <color rgb="FFB7C0CB"/>
      </left>
      <right style="thin">
        <color rgb="FFB7C0CB"/>
      </right>
      <top style="thin">
        <color rgb="FFB7C0CB"/>
      </top>
      <bottom style="thin">
        <color rgb="FFB7C0CB"/>
      </bottom>
      <diagonal/>
    </border>
  </borders>
  <cellStyleXfs count="1">
    <xf numFmtId="0" fontId="0" fillId="0" borderId="0"/>
  </cellStyleXfs>
  <cellXfs count="24">
    <xf numFmtId="0" fontId="0" fillId="0" borderId="0" xfId="0"/>
    <xf numFmtId="0" fontId="1" fillId="0" borderId="0" xfId="0" applyFont="1"/>
    <xf numFmtId="0" fontId="2" fillId="0" borderId="1" xfId="0" applyFont="1" applyBorder="1" applyAlignment="1">
      <alignment vertical="top" wrapText="1"/>
    </xf>
    <xf numFmtId="0" fontId="3" fillId="0" borderId="1" xfId="0" applyFont="1" applyBorder="1" applyAlignment="1">
      <alignment vertical="top" wrapText="1"/>
    </xf>
    <xf numFmtId="0" fontId="4" fillId="2" borderId="1" xfId="0" applyFont="1" applyFill="1" applyBorder="1" applyAlignment="1">
      <alignment horizontal="center" vertical="center" wrapText="1"/>
    </xf>
    <xf numFmtId="0" fontId="3" fillId="3" borderId="1" xfId="0" applyFont="1" applyFill="1" applyBorder="1" applyAlignment="1">
      <alignment vertical="top" wrapText="1"/>
    </xf>
    <xf numFmtId="0" fontId="5" fillId="4" borderId="1" xfId="0" applyFont="1" applyFill="1" applyBorder="1" applyAlignment="1">
      <alignment vertical="top" wrapText="1"/>
    </xf>
    <xf numFmtId="0" fontId="0" fillId="4" borderId="1" xfId="0" applyFill="1" applyBorder="1"/>
    <xf numFmtId="0" fontId="2" fillId="0" borderId="0" xfId="0" applyFont="1"/>
    <xf numFmtId="0" fontId="2" fillId="5" borderId="1" xfId="0" applyFont="1" applyFill="1" applyBorder="1"/>
    <xf numFmtId="0" fontId="3" fillId="0" borderId="0" xfId="0" applyFont="1"/>
    <xf numFmtId="164" fontId="3" fillId="3" borderId="1" xfId="0" applyNumberFormat="1" applyFont="1" applyFill="1" applyBorder="1" applyAlignment="1">
      <alignment vertical="top" wrapText="1"/>
    </xf>
    <xf numFmtId="165" fontId="3" fillId="5" borderId="1" xfId="0" applyNumberFormat="1" applyFont="1" applyFill="1" applyBorder="1" applyAlignment="1">
      <alignment vertical="top" wrapText="1"/>
    </xf>
    <xf numFmtId="0" fontId="5" fillId="4" borderId="0" xfId="0" applyFont="1" applyFill="1"/>
    <xf numFmtId="0" fontId="0" fillId="4" borderId="0" xfId="0" applyFill="1"/>
    <xf numFmtId="0" fontId="3" fillId="5" borderId="1" xfId="0" applyFont="1" applyFill="1" applyBorder="1" applyAlignment="1">
      <alignment vertical="top" wrapText="1"/>
    </xf>
    <xf numFmtId="164" fontId="3" fillId="5" borderId="1" xfId="0" applyNumberFormat="1" applyFont="1" applyFill="1" applyBorder="1" applyAlignment="1">
      <alignment vertical="top" wrapText="1"/>
    </xf>
    <xf numFmtId="0" fontId="2" fillId="5" borderId="1" xfId="0" applyFont="1" applyFill="1" applyBorder="1" applyAlignment="1">
      <alignment vertical="top" wrapText="1"/>
    </xf>
    <xf numFmtId="164" fontId="2" fillId="5" borderId="1" xfId="0" applyNumberFormat="1" applyFont="1" applyFill="1" applyBorder="1" applyAlignment="1">
      <alignment vertical="top" wrapText="1"/>
    </xf>
    <xf numFmtId="165" fontId="2" fillId="5" borderId="1" xfId="0" applyNumberFormat="1" applyFont="1" applyFill="1" applyBorder="1" applyAlignment="1">
      <alignment vertical="top" wrapText="1"/>
    </xf>
    <xf numFmtId="1" fontId="3" fillId="3" borderId="1" xfId="0" applyNumberFormat="1" applyFont="1" applyFill="1" applyBorder="1" applyAlignment="1">
      <alignment vertical="top" wrapText="1"/>
    </xf>
    <xf numFmtId="165" fontId="3" fillId="3" borderId="1" xfId="0" applyNumberFormat="1" applyFont="1" applyFill="1" applyBorder="1" applyAlignment="1">
      <alignment vertical="top" wrapText="1"/>
    </xf>
    <xf numFmtId="0" fontId="2" fillId="3" borderId="1" xfId="0" applyFont="1" applyFill="1" applyBorder="1" applyAlignment="1">
      <alignment vertical="top" wrapText="1"/>
    </xf>
    <xf numFmtId="0" fontId="8" fillId="0" borderId="0" xfId="0" applyFont="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7C0CB"/>
      <rgbColor rgb="FF808080"/>
      <rgbColor rgb="FF9999FF"/>
      <rgbColor rgb="FF993366"/>
      <rgbColor rgb="FFFFF7D6"/>
      <rgbColor rgb="FFEAF1E6"/>
      <rgbColor rgb="FF660066"/>
      <rgbColor rgb="FFFF8080"/>
      <rgbColor rgb="FF0066CC"/>
      <rgbColor rgb="FFDCE4EC"/>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55555"/>
      <rgbColor rgb="FF969696"/>
      <rgbColor rgb="FF003366"/>
      <rgbColor rgb="FF339966"/>
      <rgbColor rgb="FF003300"/>
      <rgbColor rgb="FF333300"/>
      <rgbColor rgb="FF993300"/>
      <rgbColor rgb="FF993366"/>
      <rgbColor rgb="FF333399"/>
      <rgbColor rgb="FF1F3B57"/>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B31"/>
  <sheetViews>
    <sheetView showGridLines="0" tabSelected="1" zoomScaleNormal="100" workbookViewId="0">
      <pane ySplit="4" topLeftCell="A5" activePane="bottomLeft" state="frozen"/>
      <selection pane="bottomLeft"/>
    </sheetView>
  </sheetViews>
  <sheetFormatPr baseColWidth="10" defaultColWidth="8.7109375" defaultRowHeight="15" x14ac:dyDescent="0.25"/>
  <cols>
    <col min="1" max="1" width="34" customWidth="1"/>
    <col min="2" max="2" width="104" customWidth="1"/>
  </cols>
  <sheetData>
    <row r="1" spans="1:2" ht="24" customHeight="1" x14ac:dyDescent="0.3">
      <c r="A1" s="23" t="s">
        <v>554</v>
      </c>
    </row>
    <row r="2" spans="1:2" x14ac:dyDescent="0.25">
      <c r="A2" s="1" t="s">
        <v>0</v>
      </c>
    </row>
    <row r="4" spans="1:2" x14ac:dyDescent="0.25">
      <c r="A4" s="2" t="s">
        <v>1</v>
      </c>
      <c r="B4" s="2"/>
    </row>
    <row r="5" spans="1:2" x14ac:dyDescent="0.25">
      <c r="A5" s="3" t="s">
        <v>2</v>
      </c>
      <c r="B5" s="3" t="s">
        <v>3</v>
      </c>
    </row>
    <row r="6" spans="1:2" ht="25.5" x14ac:dyDescent="0.25">
      <c r="A6" s="3" t="s">
        <v>4</v>
      </c>
      <c r="B6" s="3" t="s">
        <v>5</v>
      </c>
    </row>
    <row r="7" spans="1:2" ht="38.25" x14ac:dyDescent="0.25">
      <c r="A7" s="3" t="s">
        <v>6</v>
      </c>
      <c r="B7" s="3" t="s">
        <v>7</v>
      </c>
    </row>
    <row r="9" spans="1:2" x14ac:dyDescent="0.25">
      <c r="A9" s="2" t="s">
        <v>8</v>
      </c>
      <c r="B9" s="2"/>
    </row>
    <row r="10" spans="1:2" ht="25.5" x14ac:dyDescent="0.25">
      <c r="A10" s="3" t="s">
        <v>9</v>
      </c>
      <c r="B10" s="3" t="s">
        <v>10</v>
      </c>
    </row>
    <row r="11" spans="1:2" ht="25.5" x14ac:dyDescent="0.25">
      <c r="A11" s="3" t="s">
        <v>11</v>
      </c>
      <c r="B11" s="3" t="s">
        <v>12</v>
      </c>
    </row>
    <row r="12" spans="1:2" ht="25.5" x14ac:dyDescent="0.25">
      <c r="A12" s="3" t="s">
        <v>13</v>
      </c>
      <c r="B12" s="3" t="s">
        <v>14</v>
      </c>
    </row>
    <row r="13" spans="1:2" x14ac:dyDescent="0.25">
      <c r="A13" s="3" t="s">
        <v>15</v>
      </c>
      <c r="B13" s="3" t="s">
        <v>16</v>
      </c>
    </row>
    <row r="14" spans="1:2" ht="25.5" x14ac:dyDescent="0.25">
      <c r="A14" s="3" t="s">
        <v>17</v>
      </c>
      <c r="B14" s="3" t="s">
        <v>18</v>
      </c>
    </row>
    <row r="15" spans="1:2" ht="25.5" x14ac:dyDescent="0.25">
      <c r="A15" s="3" t="s">
        <v>19</v>
      </c>
      <c r="B15" s="3" t="s">
        <v>20</v>
      </c>
    </row>
    <row r="17" spans="1:2" x14ac:dyDescent="0.25">
      <c r="A17" s="2" t="s">
        <v>21</v>
      </c>
      <c r="B17" s="2"/>
    </row>
    <row r="18" spans="1:2" x14ac:dyDescent="0.25">
      <c r="A18" s="3"/>
      <c r="B18" s="3" t="s">
        <v>22</v>
      </c>
    </row>
    <row r="19" spans="1:2" x14ac:dyDescent="0.25">
      <c r="A19" s="3"/>
      <c r="B19" s="3" t="s">
        <v>23</v>
      </c>
    </row>
    <row r="20" spans="1:2" ht="25.5" x14ac:dyDescent="0.25">
      <c r="A20" s="3"/>
      <c r="B20" s="3" t="s">
        <v>24</v>
      </c>
    </row>
    <row r="21" spans="1:2" ht="25.5" x14ac:dyDescent="0.25">
      <c r="A21" s="3"/>
      <c r="B21" s="3" t="s">
        <v>25</v>
      </c>
    </row>
    <row r="22" spans="1:2" x14ac:dyDescent="0.25">
      <c r="A22" s="3"/>
      <c r="B22" s="3" t="s">
        <v>26</v>
      </c>
    </row>
    <row r="24" spans="1:2" x14ac:dyDescent="0.25">
      <c r="A24" s="2" t="s">
        <v>27</v>
      </c>
      <c r="B24" s="2"/>
    </row>
    <row r="25" spans="1:2" ht="25.5" x14ac:dyDescent="0.25">
      <c r="A25" s="3" t="s">
        <v>28</v>
      </c>
      <c r="B25" s="3" t="s">
        <v>29</v>
      </c>
    </row>
    <row r="26" spans="1:2" ht="25.5" x14ac:dyDescent="0.25">
      <c r="A26" s="3" t="s">
        <v>30</v>
      </c>
      <c r="B26" s="3" t="s">
        <v>31</v>
      </c>
    </row>
    <row r="27" spans="1:2" ht="38.25" x14ac:dyDescent="0.25">
      <c r="A27" s="3" t="s">
        <v>32</v>
      </c>
      <c r="B27" s="3" t="s">
        <v>33</v>
      </c>
    </row>
    <row r="28" spans="1:2" ht="51" x14ac:dyDescent="0.25">
      <c r="A28" s="3" t="s">
        <v>34</v>
      </c>
      <c r="B28" s="3" t="s">
        <v>35</v>
      </c>
    </row>
    <row r="29" spans="1:2" x14ac:dyDescent="0.25">
      <c r="A29" s="3" t="s">
        <v>36</v>
      </c>
      <c r="B29" s="3" t="s">
        <v>37</v>
      </c>
    </row>
    <row r="30" spans="1:2" ht="25.5" x14ac:dyDescent="0.25">
      <c r="A30" s="3" t="s">
        <v>38</v>
      </c>
      <c r="B30" s="3" t="s">
        <v>39</v>
      </c>
    </row>
    <row r="31" spans="1:2" ht="51" x14ac:dyDescent="0.25">
      <c r="A31" s="3" t="s">
        <v>40</v>
      </c>
      <c r="B31" s="3" t="s">
        <v>41</v>
      </c>
    </row>
  </sheetData>
  <pageMargins left="0.75" right="0.75" top="1" bottom="1" header="0.511811023622047" footer="0.511811023622047"/>
  <pageSetup fitToHeight="0" orientation="landscape"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1" tint="0.14999847407452621"/>
    <pageSetUpPr fitToPage="1"/>
  </sheetPr>
  <dimension ref="A1:C12"/>
  <sheetViews>
    <sheetView showGridLines="0" zoomScaleNormal="100" workbookViewId="0">
      <pane ySplit="4" topLeftCell="A5" activePane="bottomLeft" state="frozen"/>
      <selection pane="bottomLeft" activeCell="A2" sqref="A2"/>
    </sheetView>
  </sheetViews>
  <sheetFormatPr baseColWidth="10" defaultColWidth="8.7109375" defaultRowHeight="15" x14ac:dyDescent="0.25"/>
  <cols>
    <col min="1" max="1" width="32" customWidth="1"/>
    <col min="2" max="2" width="76" customWidth="1"/>
    <col min="3" max="3" width="50" customWidth="1"/>
  </cols>
  <sheetData>
    <row r="1" spans="1:3" ht="24" customHeight="1" x14ac:dyDescent="0.3">
      <c r="A1" s="23" t="s">
        <v>563</v>
      </c>
    </row>
    <row r="2" spans="1:3" x14ac:dyDescent="0.25">
      <c r="A2" s="1" t="s">
        <v>506</v>
      </c>
    </row>
    <row r="5" spans="1:3" ht="27.75" customHeight="1" x14ac:dyDescent="0.25">
      <c r="A5" s="4" t="s">
        <v>133</v>
      </c>
      <c r="B5" s="4" t="s">
        <v>104</v>
      </c>
      <c r="C5" s="4" t="s">
        <v>507</v>
      </c>
    </row>
    <row r="6" spans="1:3" ht="42" customHeight="1" x14ac:dyDescent="0.25">
      <c r="A6" s="3" t="s">
        <v>508</v>
      </c>
      <c r="B6" s="3" t="s">
        <v>509</v>
      </c>
      <c r="C6" s="5"/>
    </row>
    <row r="7" spans="1:3" ht="42" customHeight="1" x14ac:dyDescent="0.25">
      <c r="A7" s="3" t="s">
        <v>510</v>
      </c>
      <c r="B7" s="3" t="s">
        <v>511</v>
      </c>
      <c r="C7" s="5"/>
    </row>
    <row r="8" spans="1:3" ht="42" customHeight="1" x14ac:dyDescent="0.25">
      <c r="A8" s="3" t="s">
        <v>512</v>
      </c>
      <c r="B8" s="3" t="s">
        <v>513</v>
      </c>
      <c r="C8" s="5"/>
    </row>
    <row r="9" spans="1:3" ht="42" customHeight="1" x14ac:dyDescent="0.25">
      <c r="A9" s="3" t="s">
        <v>514</v>
      </c>
      <c r="B9" s="3" t="s">
        <v>515</v>
      </c>
      <c r="C9" s="5"/>
    </row>
    <row r="10" spans="1:3" ht="42" customHeight="1" x14ac:dyDescent="0.25">
      <c r="A10" s="3" t="s">
        <v>516</v>
      </c>
      <c r="B10" s="3" t="s">
        <v>517</v>
      </c>
      <c r="C10" s="5"/>
    </row>
    <row r="11" spans="1:3" ht="42" customHeight="1" x14ac:dyDescent="0.25">
      <c r="A11" s="3" t="s">
        <v>518</v>
      </c>
      <c r="B11" s="3" t="s">
        <v>519</v>
      </c>
      <c r="C11" s="5"/>
    </row>
    <row r="12" spans="1:3" ht="42" customHeight="1" x14ac:dyDescent="0.25">
      <c r="A12" s="3" t="s">
        <v>520</v>
      </c>
      <c r="B12" s="3" t="s">
        <v>521</v>
      </c>
      <c r="C12" s="5"/>
    </row>
  </sheetData>
  <pageMargins left="0.75" right="0.75" top="1" bottom="1" header="0.511811023622047" footer="0.511811023622047"/>
  <pageSetup fitToHeight="0" orientation="landscape"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1" tint="0.14999847407452621"/>
    <pageSetUpPr fitToPage="1"/>
  </sheetPr>
  <dimension ref="A1:F18"/>
  <sheetViews>
    <sheetView showGridLines="0" zoomScaleNormal="100" workbookViewId="0">
      <pane ySplit="4" topLeftCell="A5" activePane="bottomLeft" state="frozen"/>
      <selection pane="bottomLeft" activeCell="A2" sqref="A2"/>
    </sheetView>
  </sheetViews>
  <sheetFormatPr baseColWidth="10" defaultColWidth="8.7109375" defaultRowHeight="15" x14ac:dyDescent="0.25"/>
  <cols>
    <col min="1" max="1" width="32" customWidth="1"/>
    <col min="2" max="2" width="46" customWidth="1"/>
    <col min="3" max="3" width="26" customWidth="1"/>
    <col min="4" max="4" width="20" customWidth="1"/>
    <col min="5" max="5" width="22" customWidth="1"/>
    <col min="6" max="6" width="26" customWidth="1"/>
  </cols>
  <sheetData>
    <row r="1" spans="1:6" ht="24" customHeight="1" x14ac:dyDescent="0.3">
      <c r="A1" s="23" t="s">
        <v>564</v>
      </c>
    </row>
    <row r="2" spans="1:6" x14ac:dyDescent="0.25">
      <c r="A2" s="1" t="s">
        <v>522</v>
      </c>
    </row>
    <row r="4" spans="1:6" ht="27.75" customHeight="1" x14ac:dyDescent="0.25">
      <c r="A4" s="4" t="s">
        <v>523</v>
      </c>
      <c r="B4" s="4" t="s">
        <v>524</v>
      </c>
      <c r="C4" s="4" t="s">
        <v>525</v>
      </c>
      <c r="D4" s="4" t="s">
        <v>526</v>
      </c>
      <c r="E4" s="4" t="s">
        <v>527</v>
      </c>
      <c r="F4" s="4" t="s">
        <v>528</v>
      </c>
    </row>
    <row r="5" spans="1:6" ht="25.5" x14ac:dyDescent="0.25">
      <c r="A5" s="3" t="s">
        <v>529</v>
      </c>
      <c r="B5" s="3" t="s">
        <v>530</v>
      </c>
      <c r="C5" s="5"/>
      <c r="D5" s="5"/>
      <c r="E5" s="5"/>
      <c r="F5" s="5"/>
    </row>
    <row r="6" spans="1:6" x14ac:dyDescent="0.25">
      <c r="A6" s="3" t="s">
        <v>531</v>
      </c>
      <c r="B6" s="3" t="s">
        <v>532</v>
      </c>
      <c r="C6" s="5"/>
      <c r="D6" s="5"/>
      <c r="E6" s="5"/>
      <c r="F6" s="5"/>
    </row>
    <row r="7" spans="1:6" ht="25.5" x14ac:dyDescent="0.25">
      <c r="A7" s="3" t="s">
        <v>533</v>
      </c>
      <c r="B7" s="3" t="s">
        <v>534</v>
      </c>
      <c r="C7" s="5"/>
      <c r="D7" s="5"/>
      <c r="E7" s="5"/>
      <c r="F7" s="5"/>
    </row>
    <row r="8" spans="1:6" ht="25.5" x14ac:dyDescent="0.25">
      <c r="A8" s="3" t="s">
        <v>535</v>
      </c>
      <c r="B8" s="3" t="s">
        <v>536</v>
      </c>
      <c r="C8" s="5"/>
      <c r="D8" s="5"/>
      <c r="E8" s="5"/>
      <c r="F8" s="5"/>
    </row>
    <row r="9" spans="1:6" x14ac:dyDescent="0.25">
      <c r="A9" s="3" t="s">
        <v>537</v>
      </c>
      <c r="B9" s="3" t="s">
        <v>538</v>
      </c>
      <c r="C9" s="5"/>
      <c r="D9" s="5"/>
      <c r="E9" s="5"/>
      <c r="F9" s="5"/>
    </row>
    <row r="10" spans="1:6" ht="25.5" x14ac:dyDescent="0.25">
      <c r="A10" s="3" t="s">
        <v>539</v>
      </c>
      <c r="B10" s="3" t="s">
        <v>540</v>
      </c>
      <c r="C10" s="5"/>
      <c r="D10" s="5"/>
      <c r="E10" s="5"/>
      <c r="F10" s="5"/>
    </row>
    <row r="11" spans="1:6" ht="25.5" x14ac:dyDescent="0.25">
      <c r="A11" s="3" t="s">
        <v>541</v>
      </c>
      <c r="B11" s="3" t="s">
        <v>542</v>
      </c>
      <c r="C11" s="5"/>
      <c r="D11" s="5"/>
      <c r="E11" s="5"/>
      <c r="F11" s="5"/>
    </row>
    <row r="12" spans="1:6" ht="38.25" x14ac:dyDescent="0.25">
      <c r="A12" s="3" t="s">
        <v>543</v>
      </c>
      <c r="B12" s="3" t="s">
        <v>544</v>
      </c>
      <c r="C12" s="5"/>
      <c r="D12" s="5"/>
      <c r="E12" s="5"/>
      <c r="F12" s="5"/>
    </row>
    <row r="13" spans="1:6" ht="25.5" x14ac:dyDescent="0.25">
      <c r="A13" s="3" t="s">
        <v>545</v>
      </c>
      <c r="B13" s="3" t="s">
        <v>546</v>
      </c>
      <c r="C13" s="5"/>
      <c r="D13" s="5"/>
      <c r="E13" s="5"/>
      <c r="F13" s="5"/>
    </row>
    <row r="14" spans="1:6" ht="25.5" x14ac:dyDescent="0.25">
      <c r="A14" s="3" t="s">
        <v>547</v>
      </c>
      <c r="B14" s="3" t="s">
        <v>548</v>
      </c>
      <c r="C14" s="5"/>
      <c r="D14" s="5"/>
      <c r="E14" s="5"/>
      <c r="F14" s="5"/>
    </row>
    <row r="15" spans="1:6" ht="38.25" x14ac:dyDescent="0.25">
      <c r="A15" s="3" t="s">
        <v>549</v>
      </c>
      <c r="B15" s="3" t="s">
        <v>550</v>
      </c>
      <c r="C15" s="5"/>
      <c r="D15" s="5"/>
      <c r="E15" s="5"/>
      <c r="F15" s="5"/>
    </row>
    <row r="16" spans="1:6" ht="25.5" x14ac:dyDescent="0.25">
      <c r="A16" s="3" t="s">
        <v>551</v>
      </c>
      <c r="B16" s="3" t="s">
        <v>552</v>
      </c>
      <c r="C16" s="5"/>
      <c r="D16" s="5"/>
      <c r="E16" s="5"/>
      <c r="F16" s="5"/>
    </row>
    <row r="18" spans="1:1" x14ac:dyDescent="0.25">
      <c r="A18" s="1" t="s">
        <v>553</v>
      </c>
    </row>
  </sheetData>
  <pageMargins left="0.75" right="0.75" top="1" bottom="1" header="0.511811023622047" footer="0.511811023622047"/>
  <pageSetup fitToHeight="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J13"/>
  <sheetViews>
    <sheetView showGridLines="0" zoomScaleNormal="100" workbookViewId="0">
      <pane ySplit="4" topLeftCell="A5" activePane="bottomLeft" state="frozen"/>
      <selection pane="bottomLeft" activeCell="E22" sqref="E22"/>
    </sheetView>
  </sheetViews>
  <sheetFormatPr baseColWidth="10" defaultColWidth="8.7109375" defaultRowHeight="15" x14ac:dyDescent="0.25"/>
  <cols>
    <col min="1" max="2" width="18" customWidth="1"/>
    <col min="3" max="4" width="20" customWidth="1"/>
    <col min="5" max="5" width="22" customWidth="1"/>
    <col min="6" max="6" width="18" customWidth="1"/>
    <col min="7" max="7" width="22" customWidth="1"/>
    <col min="8" max="8" width="26" customWidth="1"/>
    <col min="9" max="9" width="24" customWidth="1"/>
    <col min="10" max="10" width="26" customWidth="1"/>
  </cols>
  <sheetData>
    <row r="1" spans="1:10" ht="24" customHeight="1" x14ac:dyDescent="0.3">
      <c r="A1" s="23" t="s">
        <v>555</v>
      </c>
    </row>
    <row r="2" spans="1:10" x14ac:dyDescent="0.25">
      <c r="A2" s="1" t="s">
        <v>42</v>
      </c>
    </row>
    <row r="4" spans="1:10" ht="27.75" customHeight="1" x14ac:dyDescent="0.25">
      <c r="A4" s="4" t="s">
        <v>43</v>
      </c>
      <c r="B4" s="4" t="s">
        <v>44</v>
      </c>
      <c r="C4" s="4" t="s">
        <v>45</v>
      </c>
      <c r="D4" s="4" t="s">
        <v>46</v>
      </c>
      <c r="E4" s="4" t="s">
        <v>47</v>
      </c>
      <c r="F4" s="4" t="s">
        <v>48</v>
      </c>
      <c r="G4" s="4" t="s">
        <v>49</v>
      </c>
      <c r="H4" s="4" t="s">
        <v>50</v>
      </c>
      <c r="I4" s="4" t="s">
        <v>51</v>
      </c>
      <c r="J4" s="4" t="s">
        <v>52</v>
      </c>
    </row>
    <row r="5" spans="1:10" x14ac:dyDescent="0.25">
      <c r="A5" s="5" t="s">
        <v>53</v>
      </c>
      <c r="B5" s="5" t="s">
        <v>54</v>
      </c>
      <c r="C5" s="5" t="s">
        <v>55</v>
      </c>
      <c r="D5" s="5" t="s">
        <v>56</v>
      </c>
      <c r="E5" s="5" t="s">
        <v>57</v>
      </c>
      <c r="F5" s="5" t="s">
        <v>58</v>
      </c>
      <c r="G5" s="5" t="s">
        <v>57</v>
      </c>
      <c r="H5" s="5" t="s">
        <v>59</v>
      </c>
      <c r="I5" s="5" t="s">
        <v>60</v>
      </c>
      <c r="J5" s="5" t="s">
        <v>61</v>
      </c>
    </row>
    <row r="6" spans="1:10" ht="25.5" x14ac:dyDescent="0.25">
      <c r="A6" s="5" t="s">
        <v>62</v>
      </c>
      <c r="B6" s="5" t="s">
        <v>63</v>
      </c>
      <c r="C6" s="5" t="s">
        <v>64</v>
      </c>
      <c r="D6" s="5" t="s">
        <v>65</v>
      </c>
      <c r="E6" s="5" t="s">
        <v>66</v>
      </c>
      <c r="F6" s="5" t="s">
        <v>67</v>
      </c>
      <c r="G6" s="5" t="s">
        <v>66</v>
      </c>
      <c r="H6" s="5" t="s">
        <v>68</v>
      </c>
      <c r="I6" s="5" t="s">
        <v>69</v>
      </c>
      <c r="J6" s="5" t="s">
        <v>70</v>
      </c>
    </row>
    <row r="7" spans="1:10" x14ac:dyDescent="0.25">
      <c r="A7" s="5" t="s">
        <v>71</v>
      </c>
      <c r="B7" s="5" t="s">
        <v>72</v>
      </c>
      <c r="C7" s="5" t="s">
        <v>73</v>
      </c>
      <c r="D7" s="5" t="s">
        <v>74</v>
      </c>
      <c r="E7" s="5" t="s">
        <v>75</v>
      </c>
      <c r="F7" s="5" t="s">
        <v>76</v>
      </c>
      <c r="G7" s="5" t="s">
        <v>77</v>
      </c>
      <c r="H7" s="5" t="s">
        <v>78</v>
      </c>
      <c r="I7" s="5" t="s">
        <v>79</v>
      </c>
      <c r="J7" s="5" t="s">
        <v>80</v>
      </c>
    </row>
    <row r="8" spans="1:10" x14ac:dyDescent="0.25">
      <c r="A8" s="5"/>
      <c r="B8" s="5" t="s">
        <v>81</v>
      </c>
      <c r="C8" s="5" t="s">
        <v>82</v>
      </c>
      <c r="D8" s="5" t="s">
        <v>83</v>
      </c>
      <c r="E8" s="5" t="s">
        <v>76</v>
      </c>
      <c r="F8" s="5"/>
      <c r="G8" s="5"/>
      <c r="H8" s="5"/>
      <c r="I8" s="5" t="s">
        <v>84</v>
      </c>
      <c r="J8" s="5"/>
    </row>
    <row r="9" spans="1:10" x14ac:dyDescent="0.25">
      <c r="A9" s="5"/>
      <c r="B9" s="5"/>
      <c r="C9" s="5"/>
      <c r="D9" s="5" t="s">
        <v>85</v>
      </c>
      <c r="E9" s="5"/>
      <c r="F9" s="5"/>
      <c r="G9" s="5"/>
      <c r="H9" s="5"/>
      <c r="I9" s="5"/>
      <c r="J9" s="5"/>
    </row>
    <row r="10" spans="1:10" x14ac:dyDescent="0.25">
      <c r="A10" s="5"/>
      <c r="B10" s="5"/>
      <c r="C10" s="5"/>
      <c r="D10" s="5" t="s">
        <v>86</v>
      </c>
      <c r="E10" s="5"/>
      <c r="F10" s="5"/>
      <c r="G10" s="5"/>
      <c r="H10" s="5"/>
      <c r="I10" s="5"/>
      <c r="J10" s="5"/>
    </row>
    <row r="11" spans="1:10" x14ac:dyDescent="0.25">
      <c r="A11" s="5"/>
      <c r="B11" s="5"/>
      <c r="C11" s="5"/>
      <c r="D11" s="5" t="s">
        <v>87</v>
      </c>
      <c r="E11" s="5"/>
      <c r="F11" s="5"/>
      <c r="G11" s="5"/>
      <c r="H11" s="5"/>
      <c r="I11" s="5"/>
      <c r="J11" s="5"/>
    </row>
    <row r="13" spans="1:10" x14ac:dyDescent="0.25">
      <c r="A13" s="1" t="s">
        <v>88</v>
      </c>
    </row>
  </sheetData>
  <pageMargins left="0.75" right="0.75" top="1" bottom="1" header="0.511811023622047" footer="0.511811023622047"/>
  <pageSetup fitToHeight="0" orientation="landscape"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C43"/>
  <sheetViews>
    <sheetView showGridLines="0" zoomScaleNormal="100" workbookViewId="0">
      <pane ySplit="4" topLeftCell="A5" activePane="bottomLeft" state="frozen"/>
      <selection pane="bottomLeft" activeCell="A2" sqref="A2"/>
    </sheetView>
  </sheetViews>
  <sheetFormatPr baseColWidth="10" defaultColWidth="8.7109375" defaultRowHeight="15" x14ac:dyDescent="0.25"/>
  <cols>
    <col min="1" max="1" width="32" customWidth="1"/>
    <col min="2" max="2" width="80" customWidth="1"/>
    <col min="3" max="3" width="46" customWidth="1"/>
  </cols>
  <sheetData>
    <row r="1" spans="1:3" ht="24" customHeight="1" x14ac:dyDescent="0.3">
      <c r="A1" s="23" t="s">
        <v>556</v>
      </c>
    </row>
    <row r="2" spans="1:3" x14ac:dyDescent="0.25">
      <c r="A2" s="1"/>
    </row>
    <row r="4" spans="1:3" ht="25.5" x14ac:dyDescent="0.25">
      <c r="A4" s="6" t="s">
        <v>89</v>
      </c>
      <c r="B4" s="7"/>
      <c r="C4" s="7"/>
    </row>
    <row r="5" spans="1:3" ht="27.75" customHeight="1" x14ac:dyDescent="0.25">
      <c r="A5" s="4" t="s">
        <v>90</v>
      </c>
      <c r="B5" s="4" t="s">
        <v>91</v>
      </c>
      <c r="C5" s="4" t="s">
        <v>92</v>
      </c>
    </row>
    <row r="6" spans="1:3" ht="114.75" x14ac:dyDescent="0.25">
      <c r="A6" s="3" t="s">
        <v>93</v>
      </c>
      <c r="B6" s="3" t="s">
        <v>94</v>
      </c>
      <c r="C6" s="5"/>
    </row>
    <row r="7" spans="1:3" ht="38.25" x14ac:dyDescent="0.25">
      <c r="A7" s="3" t="s">
        <v>95</v>
      </c>
      <c r="B7" s="3" t="s">
        <v>96</v>
      </c>
      <c r="C7" s="5"/>
    </row>
    <row r="8" spans="1:3" ht="25.5" x14ac:dyDescent="0.25">
      <c r="A8" s="3" t="s">
        <v>97</v>
      </c>
      <c r="B8" s="3" t="s">
        <v>98</v>
      </c>
      <c r="C8" s="5"/>
    </row>
    <row r="9" spans="1:3" ht="38.25" x14ac:dyDescent="0.25">
      <c r="A9" s="3" t="s">
        <v>99</v>
      </c>
      <c r="B9" s="3" t="s">
        <v>100</v>
      </c>
      <c r="C9" s="5"/>
    </row>
    <row r="10" spans="1:3" ht="25.5" x14ac:dyDescent="0.25">
      <c r="A10" s="3" t="s">
        <v>101</v>
      </c>
      <c r="B10" s="3" t="s">
        <v>102</v>
      </c>
      <c r="C10" s="5"/>
    </row>
    <row r="12" spans="1:3" ht="25.5" x14ac:dyDescent="0.25">
      <c r="A12" s="6" t="s">
        <v>103</v>
      </c>
      <c r="B12" s="7"/>
      <c r="C12" s="7"/>
    </row>
    <row r="13" spans="1:3" ht="27.75" customHeight="1" x14ac:dyDescent="0.25">
      <c r="A13" s="4" t="s">
        <v>90</v>
      </c>
      <c r="B13" s="4" t="s">
        <v>104</v>
      </c>
      <c r="C13" s="4" t="s">
        <v>92</v>
      </c>
    </row>
    <row r="14" spans="1:3" ht="51" x14ac:dyDescent="0.25">
      <c r="A14" s="3" t="s">
        <v>105</v>
      </c>
      <c r="B14" s="3" t="s">
        <v>106</v>
      </c>
      <c r="C14" s="5"/>
    </row>
    <row r="15" spans="1:3" ht="38.25" x14ac:dyDescent="0.25">
      <c r="A15" s="3" t="s">
        <v>107</v>
      </c>
      <c r="B15" s="3" t="s">
        <v>108</v>
      </c>
      <c r="C15" s="5"/>
    </row>
    <row r="16" spans="1:3" ht="25.5" x14ac:dyDescent="0.25">
      <c r="A16" s="3" t="s">
        <v>109</v>
      </c>
      <c r="B16" s="3" t="s">
        <v>110</v>
      </c>
      <c r="C16" s="5"/>
    </row>
    <row r="17" spans="1:3" ht="38.25" x14ac:dyDescent="0.25">
      <c r="A17" s="3" t="s">
        <v>111</v>
      </c>
      <c r="B17" s="3" t="s">
        <v>112</v>
      </c>
      <c r="C17" s="5"/>
    </row>
    <row r="19" spans="1:3" ht="25.5" x14ac:dyDescent="0.25">
      <c r="A19" s="6" t="s">
        <v>113</v>
      </c>
      <c r="B19" s="7"/>
      <c r="C19" s="7"/>
    </row>
    <row r="20" spans="1:3" ht="27.75" customHeight="1" x14ac:dyDescent="0.25">
      <c r="A20" s="4" t="s">
        <v>90</v>
      </c>
      <c r="B20" s="4" t="s">
        <v>104</v>
      </c>
      <c r="C20" s="4" t="s">
        <v>92</v>
      </c>
    </row>
    <row r="21" spans="1:3" ht="38.25" x14ac:dyDescent="0.25">
      <c r="A21" s="3" t="s">
        <v>114</v>
      </c>
      <c r="B21" s="3" t="s">
        <v>115</v>
      </c>
      <c r="C21" s="5"/>
    </row>
    <row r="22" spans="1:3" ht="25.5" x14ac:dyDescent="0.25">
      <c r="A22" s="3" t="s">
        <v>116</v>
      </c>
      <c r="B22" s="3" t="s">
        <v>117</v>
      </c>
      <c r="C22" s="5"/>
    </row>
    <row r="23" spans="1:3" ht="25.5" x14ac:dyDescent="0.25">
      <c r="A23" s="3" t="s">
        <v>118</v>
      </c>
      <c r="B23" s="3" t="s">
        <v>119</v>
      </c>
      <c r="C23" s="5"/>
    </row>
    <row r="24" spans="1:3" ht="25.5" x14ac:dyDescent="0.25">
      <c r="A24" s="3" t="s">
        <v>120</v>
      </c>
      <c r="B24" s="3" t="s">
        <v>121</v>
      </c>
      <c r="C24" s="5"/>
    </row>
    <row r="25" spans="1:3" x14ac:dyDescent="0.25">
      <c r="A25" s="3" t="s">
        <v>122</v>
      </c>
      <c r="B25" s="3" t="s">
        <v>123</v>
      </c>
      <c r="C25" s="5"/>
    </row>
    <row r="26" spans="1:3" x14ac:dyDescent="0.25">
      <c r="A26" s="3" t="s">
        <v>124</v>
      </c>
      <c r="B26" s="3" t="s">
        <v>125</v>
      </c>
      <c r="C26" s="5"/>
    </row>
    <row r="27" spans="1:3" ht="25.5" x14ac:dyDescent="0.25">
      <c r="A27" s="3" t="s">
        <v>126</v>
      </c>
      <c r="B27" s="3" t="s">
        <v>127</v>
      </c>
      <c r="C27" s="5"/>
    </row>
    <row r="28" spans="1:3" x14ac:dyDescent="0.25">
      <c r="A28" s="3" t="s">
        <v>128</v>
      </c>
      <c r="B28" s="3" t="s">
        <v>129</v>
      </c>
      <c r="C28" s="5"/>
    </row>
    <row r="29" spans="1:3" x14ac:dyDescent="0.25">
      <c r="A29" s="3" t="s">
        <v>130</v>
      </c>
      <c r="B29" s="3" t="s">
        <v>131</v>
      </c>
      <c r="C29" s="5"/>
    </row>
    <row r="31" spans="1:3" x14ac:dyDescent="0.25">
      <c r="A31" s="6" t="s">
        <v>132</v>
      </c>
      <c r="B31" s="7"/>
      <c r="C31" s="7"/>
    </row>
    <row r="32" spans="1:3" ht="27.75" customHeight="1" x14ac:dyDescent="0.25">
      <c r="A32" s="4" t="s">
        <v>133</v>
      </c>
      <c r="B32" s="4" t="s">
        <v>134</v>
      </c>
      <c r="C32" s="4" t="s">
        <v>135</v>
      </c>
    </row>
    <row r="33" spans="1:3" x14ac:dyDescent="0.25">
      <c r="A33" s="3" t="s">
        <v>136</v>
      </c>
      <c r="B33" s="3" t="s">
        <v>137</v>
      </c>
      <c r="C33" s="5"/>
    </row>
    <row r="34" spans="1:3" x14ac:dyDescent="0.25">
      <c r="A34" s="3" t="s">
        <v>138</v>
      </c>
      <c r="B34" s="3" t="s">
        <v>139</v>
      </c>
      <c r="C34" s="5"/>
    </row>
    <row r="35" spans="1:3" ht="38.25" x14ac:dyDescent="0.25">
      <c r="A35" s="3" t="s">
        <v>52</v>
      </c>
      <c r="B35" s="3" t="s">
        <v>140</v>
      </c>
      <c r="C35" s="5"/>
    </row>
    <row r="36" spans="1:3" ht="76.5" x14ac:dyDescent="0.25">
      <c r="A36" s="3" t="s">
        <v>141</v>
      </c>
      <c r="B36" s="3" t="s">
        <v>142</v>
      </c>
      <c r="C36" s="5"/>
    </row>
    <row r="37" spans="1:3" ht="63.75" x14ac:dyDescent="0.25">
      <c r="A37" s="3" t="s">
        <v>143</v>
      </c>
      <c r="B37" s="3" t="s">
        <v>144</v>
      </c>
      <c r="C37" s="5"/>
    </row>
    <row r="38" spans="1:3" ht="51" x14ac:dyDescent="0.25">
      <c r="A38" s="3" t="s">
        <v>145</v>
      </c>
      <c r="B38" s="3" t="s">
        <v>146</v>
      </c>
      <c r="C38" s="5"/>
    </row>
    <row r="40" spans="1:3" ht="27.75" customHeight="1" x14ac:dyDescent="0.25">
      <c r="A40" s="4" t="s">
        <v>147</v>
      </c>
      <c r="B40" s="4" t="s">
        <v>148</v>
      </c>
      <c r="C40" s="4" t="s">
        <v>135</v>
      </c>
    </row>
    <row r="41" spans="1:3" ht="25.5" x14ac:dyDescent="0.25">
      <c r="A41" s="3" t="s">
        <v>149</v>
      </c>
      <c r="B41" s="3" t="s">
        <v>150</v>
      </c>
      <c r="C41" s="5"/>
    </row>
    <row r="42" spans="1:3" ht="25.5" x14ac:dyDescent="0.25">
      <c r="A42" s="3" t="s">
        <v>151</v>
      </c>
      <c r="B42" s="3" t="s">
        <v>152</v>
      </c>
      <c r="C42" s="5"/>
    </row>
    <row r="43" spans="1:3" ht="25.5" x14ac:dyDescent="0.25">
      <c r="A43" s="3" t="s">
        <v>153</v>
      </c>
      <c r="B43" s="3" t="s">
        <v>154</v>
      </c>
      <c r="C43" s="5"/>
    </row>
  </sheetData>
  <pageMargins left="0.75" right="0.75" top="1" bottom="1" header="0.511811023622047" footer="0.511811023622047"/>
  <pageSetup fitToHeight="0" orientation="landscape" horizontalDpi="300" verticalDpi="300"/>
  <legacyDrawing r:id="rId1"/>
  <extLst>
    <ext xmlns:x14="http://schemas.microsoft.com/office/spreadsheetml/2009/9/main" uri="{CCE6A557-97BC-4b89-ADB6-D9C93CAAB3DF}">
      <x14:dataValidations xmlns:xm="http://schemas.microsoft.com/office/excel/2006/main" count="2">
        <x14:dataValidation type="list" allowBlank="1" xr:uid="{00000000-0002-0000-0200-000000000000}">
          <x14:formula1>
            <xm:f>'2. Listes'!$I$5:$I$11</xm:f>
          </x14:formula1>
          <x14:formula2>
            <xm:f>0</xm:f>
          </x14:formula2>
          <xm:sqref>C9</xm:sqref>
        </x14:dataValidation>
        <x14:dataValidation type="list" allowBlank="1" xr:uid="{00000000-0002-0000-0200-000001000000}">
          <x14:formula1>
            <xm:f>'2. Listes'!$J$5:$J$11</xm:f>
          </x14:formula1>
          <x14:formula2>
            <xm:f>0</xm:f>
          </x14:formula2>
          <xm:sqref>C35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D11"/>
  <sheetViews>
    <sheetView showGridLines="0" zoomScaleNormal="100" workbookViewId="0">
      <pane ySplit="4" topLeftCell="A5" activePane="bottomLeft" state="frozen"/>
      <selection pane="bottomLeft" activeCell="A2" sqref="A2"/>
    </sheetView>
  </sheetViews>
  <sheetFormatPr baseColWidth="10" defaultColWidth="8.7109375" defaultRowHeight="15" x14ac:dyDescent="0.25"/>
  <cols>
    <col min="1" max="1" width="26" customWidth="1"/>
    <col min="2" max="2" width="44" customWidth="1"/>
    <col min="3" max="3" width="40" customWidth="1"/>
    <col min="4" max="4" width="44" customWidth="1"/>
  </cols>
  <sheetData>
    <row r="1" spans="1:4" ht="24" customHeight="1" x14ac:dyDescent="0.3">
      <c r="A1" s="23" t="s">
        <v>557</v>
      </c>
    </row>
    <row r="2" spans="1:4" x14ac:dyDescent="0.25">
      <c r="A2" s="1" t="s">
        <v>155</v>
      </c>
    </row>
    <row r="4" spans="1:4" ht="27.75" customHeight="1" x14ac:dyDescent="0.25">
      <c r="A4" s="4" t="s">
        <v>156</v>
      </c>
      <c r="B4" s="4" t="s">
        <v>157</v>
      </c>
      <c r="C4" s="4" t="s">
        <v>158</v>
      </c>
      <c r="D4" s="4" t="s">
        <v>159</v>
      </c>
    </row>
    <row r="5" spans="1:4" ht="51" x14ac:dyDescent="0.25">
      <c r="A5" s="3" t="s">
        <v>160</v>
      </c>
      <c r="B5" s="3" t="s">
        <v>161</v>
      </c>
      <c r="C5" s="3" t="s">
        <v>162</v>
      </c>
      <c r="D5" s="3" t="s">
        <v>163</v>
      </c>
    </row>
    <row r="6" spans="1:4" ht="38.25" x14ac:dyDescent="0.25">
      <c r="A6" s="3" t="s">
        <v>164</v>
      </c>
      <c r="B6" s="3" t="s">
        <v>165</v>
      </c>
      <c r="C6" s="3" t="s">
        <v>166</v>
      </c>
      <c r="D6" s="3" t="s">
        <v>167</v>
      </c>
    </row>
    <row r="7" spans="1:4" ht="38.25" x14ac:dyDescent="0.25">
      <c r="A7" s="3" t="s">
        <v>168</v>
      </c>
      <c r="B7" s="3" t="s">
        <v>169</v>
      </c>
      <c r="C7" s="3" t="s">
        <v>170</v>
      </c>
      <c r="D7" s="3" t="s">
        <v>171</v>
      </c>
    </row>
    <row r="8" spans="1:4" ht="38.25" x14ac:dyDescent="0.25">
      <c r="A8" s="3" t="s">
        <v>172</v>
      </c>
      <c r="B8" s="3" t="s">
        <v>173</v>
      </c>
      <c r="C8" s="3" t="s">
        <v>174</v>
      </c>
      <c r="D8" s="3" t="s">
        <v>175</v>
      </c>
    </row>
    <row r="9" spans="1:4" ht="38.25" x14ac:dyDescent="0.25">
      <c r="A9" s="3" t="s">
        <v>176</v>
      </c>
      <c r="B9" s="3" t="s">
        <v>177</v>
      </c>
      <c r="C9" s="3" t="s">
        <v>178</v>
      </c>
      <c r="D9" s="3" t="s">
        <v>179</v>
      </c>
    </row>
    <row r="10" spans="1:4" ht="51" x14ac:dyDescent="0.25">
      <c r="A10" s="3" t="s">
        <v>180</v>
      </c>
      <c r="B10" s="3" t="s">
        <v>181</v>
      </c>
      <c r="C10" s="3"/>
      <c r="D10" s="3" t="s">
        <v>182</v>
      </c>
    </row>
    <row r="11" spans="1:4" ht="38.25" x14ac:dyDescent="0.25">
      <c r="A11" s="3" t="s">
        <v>183</v>
      </c>
      <c r="B11" s="3" t="s">
        <v>184</v>
      </c>
      <c r="C11" s="3"/>
      <c r="D11" s="3" t="s">
        <v>185</v>
      </c>
    </row>
  </sheetData>
  <pageMargins left="0.75" right="0.75" top="1" bottom="1" header="0.511811023622047" footer="0.511811023622047"/>
  <pageSetup fitToHeight="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G76"/>
  <sheetViews>
    <sheetView showGridLines="0" zoomScaleNormal="100" workbookViewId="0">
      <pane ySplit="4" topLeftCell="A5" activePane="bottomLeft" state="frozen"/>
      <selection pane="bottomLeft" activeCell="A3" sqref="A3"/>
    </sheetView>
  </sheetViews>
  <sheetFormatPr baseColWidth="10" defaultColWidth="8.7109375" defaultRowHeight="15" x14ac:dyDescent="0.25"/>
  <cols>
    <col min="1" max="1" width="11" customWidth="1"/>
    <col min="2" max="2" width="30" customWidth="1"/>
    <col min="3" max="3" width="76" customWidth="1"/>
    <col min="4" max="4" width="14" customWidth="1"/>
    <col min="5" max="5" width="12" customWidth="1"/>
    <col min="6" max="6" width="15" customWidth="1"/>
    <col min="7" max="7" width="38" customWidth="1"/>
  </cols>
  <sheetData>
    <row r="1" spans="1:7" ht="24" customHeight="1" x14ac:dyDescent="0.3">
      <c r="A1" s="23" t="s">
        <v>558</v>
      </c>
    </row>
    <row r="2" spans="1:7" x14ac:dyDescent="0.25">
      <c r="A2" s="1" t="s">
        <v>186</v>
      </c>
    </row>
    <row r="4" spans="1:7" ht="27.75" customHeight="1" x14ac:dyDescent="0.25">
      <c r="A4" s="4" t="s">
        <v>187</v>
      </c>
      <c r="B4" s="4" t="s">
        <v>188</v>
      </c>
      <c r="C4" s="4" t="s">
        <v>189</v>
      </c>
      <c r="D4" s="4" t="s">
        <v>43</v>
      </c>
      <c r="E4" s="4" t="s">
        <v>47</v>
      </c>
      <c r="F4" s="4" t="s">
        <v>190</v>
      </c>
      <c r="G4" s="4" t="s">
        <v>191</v>
      </c>
    </row>
    <row r="5" spans="1:7" ht="63.75" x14ac:dyDescent="0.25">
      <c r="A5" s="3" t="s">
        <v>192</v>
      </c>
      <c r="B5" s="3" t="s">
        <v>193</v>
      </c>
      <c r="C5" s="3" t="s">
        <v>194</v>
      </c>
      <c r="D5" s="3" t="s">
        <v>62</v>
      </c>
      <c r="E5" s="5"/>
      <c r="F5" s="3"/>
      <c r="G5" s="5"/>
    </row>
    <row r="6" spans="1:7" ht="89.25" x14ac:dyDescent="0.25">
      <c r="A6" s="3" t="s">
        <v>192</v>
      </c>
      <c r="B6" s="3" t="s">
        <v>195</v>
      </c>
      <c r="C6" s="3" t="s">
        <v>196</v>
      </c>
      <c r="D6" s="3" t="s">
        <v>62</v>
      </c>
      <c r="E6" s="5"/>
      <c r="F6" s="3" t="s">
        <v>54</v>
      </c>
      <c r="G6" s="5"/>
    </row>
    <row r="7" spans="1:7" ht="63.75" x14ac:dyDescent="0.25">
      <c r="A7" s="3" t="s">
        <v>192</v>
      </c>
      <c r="B7" s="3" t="s">
        <v>197</v>
      </c>
      <c r="C7" s="3" t="s">
        <v>198</v>
      </c>
      <c r="D7" s="3" t="s">
        <v>62</v>
      </c>
      <c r="E7" s="5"/>
      <c r="F7" s="3" t="s">
        <v>54</v>
      </c>
      <c r="G7" s="5"/>
    </row>
    <row r="8" spans="1:7" ht="63.75" x14ac:dyDescent="0.25">
      <c r="A8" s="3" t="s">
        <v>192</v>
      </c>
      <c r="B8" s="3" t="s">
        <v>199</v>
      </c>
      <c r="C8" s="3" t="s">
        <v>200</v>
      </c>
      <c r="D8" s="3" t="s">
        <v>62</v>
      </c>
      <c r="E8" s="5"/>
      <c r="F8" s="3"/>
      <c r="G8" s="5"/>
    </row>
    <row r="9" spans="1:7" ht="63.75" x14ac:dyDescent="0.25">
      <c r="A9" s="3" t="s">
        <v>192</v>
      </c>
      <c r="B9" s="3" t="s">
        <v>201</v>
      </c>
      <c r="C9" s="3" t="s">
        <v>202</v>
      </c>
      <c r="D9" s="3" t="s">
        <v>62</v>
      </c>
      <c r="E9" s="5"/>
      <c r="F9" s="3"/>
      <c r="G9" s="5"/>
    </row>
    <row r="10" spans="1:7" ht="63.75" x14ac:dyDescent="0.25">
      <c r="A10" s="3" t="s">
        <v>192</v>
      </c>
      <c r="B10" s="3" t="s">
        <v>203</v>
      </c>
      <c r="C10" s="3" t="s">
        <v>204</v>
      </c>
      <c r="D10" s="3" t="s">
        <v>62</v>
      </c>
      <c r="E10" s="5"/>
      <c r="F10" s="3"/>
      <c r="G10" s="5"/>
    </row>
    <row r="11" spans="1:7" ht="63.75" x14ac:dyDescent="0.25">
      <c r="A11" s="3" t="s">
        <v>192</v>
      </c>
      <c r="B11" s="3" t="s">
        <v>205</v>
      </c>
      <c r="C11" s="3" t="s">
        <v>206</v>
      </c>
      <c r="D11" s="3" t="s">
        <v>62</v>
      </c>
      <c r="E11" s="5"/>
      <c r="F11" s="3"/>
      <c r="G11" s="5"/>
    </row>
    <row r="12" spans="1:7" ht="63.75" x14ac:dyDescent="0.25">
      <c r="A12" s="3" t="s">
        <v>192</v>
      </c>
      <c r="B12" s="3" t="s">
        <v>207</v>
      </c>
      <c r="C12" s="3" t="s">
        <v>208</v>
      </c>
      <c r="D12" s="3" t="s">
        <v>62</v>
      </c>
      <c r="E12" s="5"/>
      <c r="F12" s="3"/>
      <c r="G12" s="5"/>
    </row>
    <row r="13" spans="1:7" ht="89.25" x14ac:dyDescent="0.25">
      <c r="A13" s="3" t="s">
        <v>192</v>
      </c>
      <c r="B13" s="3" t="s">
        <v>209</v>
      </c>
      <c r="C13" s="3" t="s">
        <v>210</v>
      </c>
      <c r="D13" s="3" t="s">
        <v>62</v>
      </c>
      <c r="E13" s="5"/>
      <c r="F13" s="3"/>
      <c r="G13" s="5"/>
    </row>
    <row r="14" spans="1:7" ht="63.75" x14ac:dyDescent="0.25">
      <c r="A14" s="3" t="s">
        <v>192</v>
      </c>
      <c r="B14" s="3" t="s">
        <v>211</v>
      </c>
      <c r="C14" s="3" t="s">
        <v>212</v>
      </c>
      <c r="D14" s="3" t="s">
        <v>62</v>
      </c>
      <c r="E14" s="5"/>
      <c r="F14" s="3"/>
      <c r="G14" s="5"/>
    </row>
    <row r="15" spans="1:7" ht="63.75" x14ac:dyDescent="0.25">
      <c r="A15" s="3" t="s">
        <v>192</v>
      </c>
      <c r="B15" s="3" t="s">
        <v>213</v>
      </c>
      <c r="C15" s="3" t="s">
        <v>214</v>
      </c>
      <c r="D15" s="3" t="s">
        <v>53</v>
      </c>
      <c r="E15" s="5"/>
      <c r="F15" s="3"/>
      <c r="G15" s="5"/>
    </row>
    <row r="16" spans="1:7" ht="51" x14ac:dyDescent="0.25">
      <c r="A16" s="3" t="s">
        <v>215</v>
      </c>
      <c r="B16" s="3" t="s">
        <v>216</v>
      </c>
      <c r="C16" s="3" t="s">
        <v>217</v>
      </c>
      <c r="D16" s="3" t="s">
        <v>71</v>
      </c>
      <c r="E16" s="5"/>
      <c r="F16" s="3"/>
      <c r="G16" s="5"/>
    </row>
    <row r="17" spans="1:7" ht="76.5" x14ac:dyDescent="0.25">
      <c r="A17" s="3" t="s">
        <v>215</v>
      </c>
      <c r="B17" s="3" t="s">
        <v>218</v>
      </c>
      <c r="C17" s="3" t="s">
        <v>219</v>
      </c>
      <c r="D17" s="3" t="s">
        <v>71</v>
      </c>
      <c r="E17" s="5"/>
      <c r="F17" s="3" t="s">
        <v>54</v>
      </c>
      <c r="G17" s="5"/>
    </row>
    <row r="18" spans="1:7" ht="51" x14ac:dyDescent="0.25">
      <c r="A18" s="3" t="s">
        <v>215</v>
      </c>
      <c r="B18" s="3" t="s">
        <v>220</v>
      </c>
      <c r="C18" s="3" t="s">
        <v>221</v>
      </c>
      <c r="D18" s="3" t="s">
        <v>71</v>
      </c>
      <c r="E18" s="5"/>
      <c r="F18" s="3" t="s">
        <v>54</v>
      </c>
      <c r="G18" s="5"/>
    </row>
    <row r="19" spans="1:7" ht="89.25" x14ac:dyDescent="0.25">
      <c r="A19" s="3" t="s">
        <v>215</v>
      </c>
      <c r="B19" s="3" t="s">
        <v>222</v>
      </c>
      <c r="C19" s="3" t="s">
        <v>223</v>
      </c>
      <c r="D19" s="3" t="s">
        <v>71</v>
      </c>
      <c r="E19" s="5"/>
      <c r="F19" s="3" t="s">
        <v>54</v>
      </c>
      <c r="G19" s="5"/>
    </row>
    <row r="20" spans="1:7" ht="51" x14ac:dyDescent="0.25">
      <c r="A20" s="3" t="s">
        <v>215</v>
      </c>
      <c r="B20" s="3" t="s">
        <v>224</v>
      </c>
      <c r="C20" s="3" t="s">
        <v>225</v>
      </c>
      <c r="D20" s="3" t="s">
        <v>71</v>
      </c>
      <c r="E20" s="5"/>
      <c r="F20" s="3"/>
      <c r="G20" s="5"/>
    </row>
    <row r="21" spans="1:7" ht="51" x14ac:dyDescent="0.25">
      <c r="A21" s="3" t="s">
        <v>215</v>
      </c>
      <c r="B21" s="3" t="s">
        <v>226</v>
      </c>
      <c r="C21" s="3" t="s">
        <v>227</v>
      </c>
      <c r="D21" s="3" t="s">
        <v>71</v>
      </c>
      <c r="E21" s="5"/>
      <c r="F21" s="3"/>
      <c r="G21" s="5"/>
    </row>
    <row r="22" spans="1:7" ht="51" x14ac:dyDescent="0.25">
      <c r="A22" s="3" t="s">
        <v>215</v>
      </c>
      <c r="B22" s="3" t="s">
        <v>228</v>
      </c>
      <c r="C22" s="3" t="s">
        <v>229</v>
      </c>
      <c r="D22" s="3" t="s">
        <v>71</v>
      </c>
      <c r="E22" s="5"/>
      <c r="F22" s="3" t="s">
        <v>54</v>
      </c>
      <c r="G22" s="5"/>
    </row>
    <row r="23" spans="1:7" ht="51" x14ac:dyDescent="0.25">
      <c r="A23" s="3" t="s">
        <v>215</v>
      </c>
      <c r="B23" s="3" t="s">
        <v>230</v>
      </c>
      <c r="C23" s="3" t="s">
        <v>231</v>
      </c>
      <c r="D23" s="3" t="s">
        <v>71</v>
      </c>
      <c r="E23" s="5"/>
      <c r="F23" s="3"/>
      <c r="G23" s="5"/>
    </row>
    <row r="24" spans="1:7" ht="51" x14ac:dyDescent="0.25">
      <c r="A24" s="3" t="s">
        <v>215</v>
      </c>
      <c r="B24" s="3" t="s">
        <v>232</v>
      </c>
      <c r="C24" s="3" t="s">
        <v>233</v>
      </c>
      <c r="D24" s="3" t="s">
        <v>71</v>
      </c>
      <c r="E24" s="5"/>
      <c r="F24" s="3"/>
      <c r="G24" s="5"/>
    </row>
    <row r="25" spans="1:7" ht="51" x14ac:dyDescent="0.25">
      <c r="A25" s="3" t="s">
        <v>215</v>
      </c>
      <c r="B25" s="3" t="s">
        <v>234</v>
      </c>
      <c r="C25" s="3" t="s">
        <v>235</v>
      </c>
      <c r="D25" s="3" t="s">
        <v>71</v>
      </c>
      <c r="E25" s="5"/>
      <c r="F25" s="3"/>
      <c r="G25" s="5"/>
    </row>
    <row r="26" spans="1:7" ht="51" x14ac:dyDescent="0.25">
      <c r="A26" s="3" t="s">
        <v>215</v>
      </c>
      <c r="B26" s="3" t="s">
        <v>236</v>
      </c>
      <c r="C26" s="3" t="s">
        <v>237</v>
      </c>
      <c r="D26" s="3" t="s">
        <v>71</v>
      </c>
      <c r="E26" s="5"/>
      <c r="F26" s="3"/>
      <c r="G26" s="5"/>
    </row>
    <row r="27" spans="1:7" ht="51" x14ac:dyDescent="0.25">
      <c r="A27" s="3" t="s">
        <v>215</v>
      </c>
      <c r="B27" s="3" t="s">
        <v>238</v>
      </c>
      <c r="C27" s="3" t="s">
        <v>239</v>
      </c>
      <c r="D27" s="3" t="s">
        <v>71</v>
      </c>
      <c r="E27" s="5"/>
      <c r="F27" s="3"/>
      <c r="G27" s="5"/>
    </row>
    <row r="28" spans="1:7" ht="51" x14ac:dyDescent="0.25">
      <c r="A28" s="3" t="s">
        <v>215</v>
      </c>
      <c r="B28" s="3" t="s">
        <v>240</v>
      </c>
      <c r="C28" s="3" t="s">
        <v>241</v>
      </c>
      <c r="D28" s="3" t="s">
        <v>71</v>
      </c>
      <c r="E28" s="5"/>
      <c r="F28" s="3"/>
      <c r="G28" s="5"/>
    </row>
    <row r="29" spans="1:7" ht="89.25" x14ac:dyDescent="0.25">
      <c r="A29" s="3" t="s">
        <v>242</v>
      </c>
      <c r="B29" s="3" t="s">
        <v>243</v>
      </c>
      <c r="C29" s="3" t="s">
        <v>244</v>
      </c>
      <c r="D29" s="3" t="s">
        <v>62</v>
      </c>
      <c r="E29" s="5"/>
      <c r="F29" s="3" t="s">
        <v>54</v>
      </c>
      <c r="G29" s="5"/>
    </row>
    <row r="30" spans="1:7" ht="89.25" x14ac:dyDescent="0.25">
      <c r="A30" s="3" t="s">
        <v>242</v>
      </c>
      <c r="B30" s="3" t="s">
        <v>245</v>
      </c>
      <c r="C30" s="3" t="s">
        <v>246</v>
      </c>
      <c r="D30" s="3" t="s">
        <v>53</v>
      </c>
      <c r="E30" s="5"/>
      <c r="F30" s="3"/>
      <c r="G30" s="5"/>
    </row>
    <row r="31" spans="1:7" ht="89.25" x14ac:dyDescent="0.25">
      <c r="A31" s="3" t="s">
        <v>242</v>
      </c>
      <c r="B31" s="3" t="s">
        <v>247</v>
      </c>
      <c r="C31" s="3" t="s">
        <v>248</v>
      </c>
      <c r="D31" s="3" t="s">
        <v>62</v>
      </c>
      <c r="E31" s="5"/>
      <c r="F31" s="3" t="s">
        <v>54</v>
      </c>
      <c r="G31" s="5"/>
    </row>
    <row r="32" spans="1:7" ht="89.25" x14ac:dyDescent="0.25">
      <c r="A32" s="3" t="s">
        <v>242</v>
      </c>
      <c r="B32" s="3" t="s">
        <v>249</v>
      </c>
      <c r="C32" s="3" t="s">
        <v>250</v>
      </c>
      <c r="D32" s="3" t="s">
        <v>62</v>
      </c>
      <c r="E32" s="5"/>
      <c r="F32" s="3"/>
      <c r="G32" s="5"/>
    </row>
    <row r="33" spans="1:7" ht="89.25" x14ac:dyDescent="0.25">
      <c r="A33" s="3" t="s">
        <v>242</v>
      </c>
      <c r="B33" s="3" t="s">
        <v>251</v>
      </c>
      <c r="C33" s="3" t="s">
        <v>252</v>
      </c>
      <c r="D33" s="3" t="s">
        <v>62</v>
      </c>
      <c r="E33" s="5"/>
      <c r="F33" s="3"/>
      <c r="G33" s="5"/>
    </row>
    <row r="34" spans="1:7" ht="89.25" x14ac:dyDescent="0.25">
      <c r="A34" s="3" t="s">
        <v>242</v>
      </c>
      <c r="B34" s="3" t="s">
        <v>253</v>
      </c>
      <c r="C34" s="3" t="s">
        <v>254</v>
      </c>
      <c r="D34" s="3" t="s">
        <v>62</v>
      </c>
      <c r="E34" s="5"/>
      <c r="F34" s="3"/>
      <c r="G34" s="5"/>
    </row>
    <row r="35" spans="1:7" ht="89.25" x14ac:dyDescent="0.25">
      <c r="A35" s="3" t="s">
        <v>242</v>
      </c>
      <c r="B35" s="3" t="s">
        <v>255</v>
      </c>
      <c r="C35" s="3" t="s">
        <v>256</v>
      </c>
      <c r="D35" s="3" t="s">
        <v>62</v>
      </c>
      <c r="E35" s="5"/>
      <c r="F35" s="3"/>
      <c r="G35" s="5"/>
    </row>
    <row r="36" spans="1:7" ht="51" x14ac:dyDescent="0.25">
      <c r="A36" s="3" t="s">
        <v>257</v>
      </c>
      <c r="B36" s="3" t="s">
        <v>258</v>
      </c>
      <c r="C36" s="3" t="s">
        <v>259</v>
      </c>
      <c r="D36" s="3" t="s">
        <v>71</v>
      </c>
      <c r="E36" s="5"/>
      <c r="F36" s="3"/>
      <c r="G36" s="5"/>
    </row>
    <row r="37" spans="1:7" ht="51" x14ac:dyDescent="0.25">
      <c r="A37" s="3" t="s">
        <v>257</v>
      </c>
      <c r="B37" s="3" t="s">
        <v>260</v>
      </c>
      <c r="C37" s="3" t="s">
        <v>261</v>
      </c>
      <c r="D37" s="3" t="s">
        <v>71</v>
      </c>
      <c r="E37" s="5"/>
      <c r="F37" s="3"/>
      <c r="G37" s="5"/>
    </row>
    <row r="38" spans="1:7" ht="63.75" x14ac:dyDescent="0.25">
      <c r="A38" s="3" t="s">
        <v>257</v>
      </c>
      <c r="B38" s="3" t="s">
        <v>262</v>
      </c>
      <c r="C38" s="3" t="s">
        <v>263</v>
      </c>
      <c r="D38" s="3" t="s">
        <v>71</v>
      </c>
      <c r="E38" s="5"/>
      <c r="F38" s="3"/>
      <c r="G38" s="5"/>
    </row>
    <row r="39" spans="1:7" ht="51" x14ac:dyDescent="0.25">
      <c r="A39" s="3" t="s">
        <v>257</v>
      </c>
      <c r="B39" s="3" t="s">
        <v>264</v>
      </c>
      <c r="C39" s="3" t="s">
        <v>265</v>
      </c>
      <c r="D39" s="3" t="s">
        <v>71</v>
      </c>
      <c r="E39" s="5"/>
      <c r="F39" s="3"/>
      <c r="G39" s="5"/>
    </row>
    <row r="40" spans="1:7" ht="51" x14ac:dyDescent="0.25">
      <c r="A40" s="3" t="s">
        <v>257</v>
      </c>
      <c r="B40" s="3" t="s">
        <v>266</v>
      </c>
      <c r="C40" s="3" t="s">
        <v>267</v>
      </c>
      <c r="D40" s="3" t="s">
        <v>71</v>
      </c>
      <c r="E40" s="5"/>
      <c r="F40" s="3"/>
      <c r="G40" s="5"/>
    </row>
    <row r="41" spans="1:7" ht="76.5" x14ac:dyDescent="0.25">
      <c r="A41" s="3" t="s">
        <v>257</v>
      </c>
      <c r="B41" s="3" t="s">
        <v>268</v>
      </c>
      <c r="C41" s="3" t="s">
        <v>269</v>
      </c>
      <c r="D41" s="3" t="s">
        <v>71</v>
      </c>
      <c r="E41" s="5"/>
      <c r="F41" s="3"/>
      <c r="G41" s="5"/>
    </row>
    <row r="42" spans="1:7" ht="51" x14ac:dyDescent="0.25">
      <c r="A42" s="3" t="s">
        <v>257</v>
      </c>
      <c r="B42" s="3" t="s">
        <v>270</v>
      </c>
      <c r="C42" s="3" t="s">
        <v>271</v>
      </c>
      <c r="D42" s="3" t="s">
        <v>71</v>
      </c>
      <c r="E42" s="5"/>
      <c r="F42" s="3"/>
      <c r="G42" s="5"/>
    </row>
    <row r="43" spans="1:7" ht="51" x14ac:dyDescent="0.25">
      <c r="A43" s="3" t="s">
        <v>257</v>
      </c>
      <c r="B43" s="3" t="s">
        <v>272</v>
      </c>
      <c r="C43" s="3" t="s">
        <v>273</v>
      </c>
      <c r="D43" s="3" t="s">
        <v>71</v>
      </c>
      <c r="E43" s="5"/>
      <c r="F43" s="3"/>
      <c r="G43" s="5"/>
    </row>
    <row r="44" spans="1:7" ht="51" x14ac:dyDescent="0.25">
      <c r="A44" s="3" t="s">
        <v>257</v>
      </c>
      <c r="B44" s="3" t="s">
        <v>274</v>
      </c>
      <c r="C44" s="3" t="s">
        <v>275</v>
      </c>
      <c r="D44" s="3" t="s">
        <v>71</v>
      </c>
      <c r="E44" s="5"/>
      <c r="F44" s="3"/>
      <c r="G44" s="5"/>
    </row>
    <row r="45" spans="1:7" ht="102" x14ac:dyDescent="0.25">
      <c r="A45" s="3" t="s">
        <v>257</v>
      </c>
      <c r="B45" s="3" t="s">
        <v>276</v>
      </c>
      <c r="C45" s="3" t="s">
        <v>277</v>
      </c>
      <c r="D45" s="3" t="s">
        <v>62</v>
      </c>
      <c r="E45" s="5"/>
      <c r="F45" s="3"/>
      <c r="G45" s="5"/>
    </row>
    <row r="46" spans="1:7" ht="51" x14ac:dyDescent="0.25">
      <c r="A46" s="3" t="s">
        <v>278</v>
      </c>
      <c r="B46" s="3" t="s">
        <v>279</v>
      </c>
      <c r="C46" s="3" t="s">
        <v>280</v>
      </c>
      <c r="D46" s="3" t="s">
        <v>62</v>
      </c>
      <c r="E46" s="5"/>
      <c r="F46" s="3" t="s">
        <v>54</v>
      </c>
      <c r="G46" s="5"/>
    </row>
    <row r="47" spans="1:7" ht="51" x14ac:dyDescent="0.25">
      <c r="A47" s="3" t="s">
        <v>278</v>
      </c>
      <c r="B47" s="3" t="s">
        <v>281</v>
      </c>
      <c r="C47" s="3" t="s">
        <v>282</v>
      </c>
      <c r="D47" s="3" t="s">
        <v>62</v>
      </c>
      <c r="E47" s="5"/>
      <c r="F47" s="3"/>
      <c r="G47" s="5"/>
    </row>
    <row r="48" spans="1:7" ht="51" x14ac:dyDescent="0.25">
      <c r="A48" s="3" t="s">
        <v>278</v>
      </c>
      <c r="B48" s="3" t="s">
        <v>283</v>
      </c>
      <c r="C48" s="3" t="s">
        <v>284</v>
      </c>
      <c r="D48" s="3" t="s">
        <v>62</v>
      </c>
      <c r="E48" s="5"/>
      <c r="F48" s="3"/>
      <c r="G48" s="5"/>
    </row>
    <row r="49" spans="1:7" ht="51" x14ac:dyDescent="0.25">
      <c r="A49" s="3" t="s">
        <v>278</v>
      </c>
      <c r="B49" s="3" t="s">
        <v>285</v>
      </c>
      <c r="C49" s="3" t="s">
        <v>286</v>
      </c>
      <c r="D49" s="3" t="s">
        <v>62</v>
      </c>
      <c r="E49" s="5"/>
      <c r="F49" s="3"/>
      <c r="G49" s="5"/>
    </row>
    <row r="50" spans="1:7" ht="51" x14ac:dyDescent="0.25">
      <c r="A50" s="3" t="s">
        <v>278</v>
      </c>
      <c r="B50" s="3" t="s">
        <v>287</v>
      </c>
      <c r="C50" s="3" t="s">
        <v>288</v>
      </c>
      <c r="D50" s="3" t="s">
        <v>62</v>
      </c>
      <c r="E50" s="5"/>
      <c r="F50" s="3"/>
      <c r="G50" s="5"/>
    </row>
    <row r="51" spans="1:7" ht="51" x14ac:dyDescent="0.25">
      <c r="A51" s="3" t="s">
        <v>278</v>
      </c>
      <c r="B51" s="3" t="s">
        <v>289</v>
      </c>
      <c r="C51" s="3" t="s">
        <v>290</v>
      </c>
      <c r="D51" s="3" t="s">
        <v>62</v>
      </c>
      <c r="E51" s="5"/>
      <c r="F51" s="3"/>
      <c r="G51" s="5"/>
    </row>
    <row r="52" spans="1:7" ht="89.25" x14ac:dyDescent="0.25">
      <c r="A52" s="3" t="s">
        <v>278</v>
      </c>
      <c r="B52" s="3" t="s">
        <v>291</v>
      </c>
      <c r="C52" s="3" t="s">
        <v>292</v>
      </c>
      <c r="D52" s="3" t="s">
        <v>62</v>
      </c>
      <c r="E52" s="5"/>
      <c r="F52" s="3"/>
      <c r="G52" s="5"/>
    </row>
    <row r="53" spans="1:7" ht="63.75" x14ac:dyDescent="0.25">
      <c r="A53" s="3" t="s">
        <v>293</v>
      </c>
      <c r="B53" s="3" t="s">
        <v>294</v>
      </c>
      <c r="C53" s="3" t="s">
        <v>295</v>
      </c>
      <c r="D53" s="3" t="s">
        <v>62</v>
      </c>
      <c r="E53" s="5"/>
      <c r="F53" s="3"/>
      <c r="G53" s="5"/>
    </row>
    <row r="54" spans="1:7" ht="51" x14ac:dyDescent="0.25">
      <c r="A54" s="3" t="s">
        <v>293</v>
      </c>
      <c r="B54" s="3" t="s">
        <v>296</v>
      </c>
      <c r="C54" s="3" t="s">
        <v>297</v>
      </c>
      <c r="D54" s="3" t="s">
        <v>71</v>
      </c>
      <c r="E54" s="5"/>
      <c r="F54" s="3"/>
      <c r="G54" s="5"/>
    </row>
    <row r="55" spans="1:7" ht="51" x14ac:dyDescent="0.25">
      <c r="A55" s="3" t="s">
        <v>293</v>
      </c>
      <c r="B55" s="3" t="s">
        <v>298</v>
      </c>
      <c r="C55" s="3" t="s">
        <v>299</v>
      </c>
      <c r="D55" s="3" t="s">
        <v>62</v>
      </c>
      <c r="E55" s="5"/>
      <c r="F55" s="3"/>
      <c r="G55" s="5"/>
    </row>
    <row r="56" spans="1:7" ht="51" x14ac:dyDescent="0.25">
      <c r="A56" s="3" t="s">
        <v>293</v>
      </c>
      <c r="B56" s="3" t="s">
        <v>300</v>
      </c>
      <c r="C56" s="3" t="s">
        <v>301</v>
      </c>
      <c r="D56" s="3" t="s">
        <v>62</v>
      </c>
      <c r="E56" s="5"/>
      <c r="F56" s="3"/>
      <c r="G56" s="5"/>
    </row>
    <row r="57" spans="1:7" ht="51" x14ac:dyDescent="0.25">
      <c r="A57" s="3" t="s">
        <v>293</v>
      </c>
      <c r="B57" s="3" t="s">
        <v>302</v>
      </c>
      <c r="C57" s="3" t="s">
        <v>303</v>
      </c>
      <c r="D57" s="3" t="s">
        <v>53</v>
      </c>
      <c r="E57" s="5"/>
      <c r="F57" s="3"/>
      <c r="G57" s="5"/>
    </row>
    <row r="58" spans="1:7" ht="51" x14ac:dyDescent="0.25">
      <c r="A58" s="3" t="s">
        <v>293</v>
      </c>
      <c r="B58" s="3" t="s">
        <v>304</v>
      </c>
      <c r="C58" s="3" t="s">
        <v>305</v>
      </c>
      <c r="D58" s="3" t="s">
        <v>71</v>
      </c>
      <c r="E58" s="5"/>
      <c r="F58" s="3"/>
      <c r="G58" s="5"/>
    </row>
    <row r="59" spans="1:7" ht="51" x14ac:dyDescent="0.25">
      <c r="A59" s="3" t="s">
        <v>293</v>
      </c>
      <c r="B59" s="3" t="s">
        <v>306</v>
      </c>
      <c r="C59" s="3" t="s">
        <v>307</v>
      </c>
      <c r="D59" s="3" t="s">
        <v>62</v>
      </c>
      <c r="E59" s="5"/>
      <c r="F59" s="3"/>
      <c r="G59" s="5"/>
    </row>
    <row r="60" spans="1:7" ht="51" x14ac:dyDescent="0.25">
      <c r="A60" s="3" t="s">
        <v>293</v>
      </c>
      <c r="B60" s="3" t="s">
        <v>308</v>
      </c>
      <c r="C60" s="3" t="s">
        <v>309</v>
      </c>
      <c r="D60" s="3" t="s">
        <v>62</v>
      </c>
      <c r="E60" s="5"/>
      <c r="F60" s="3"/>
      <c r="G60" s="5"/>
    </row>
    <row r="61" spans="1:7" ht="51" x14ac:dyDescent="0.25">
      <c r="A61" s="3" t="s">
        <v>293</v>
      </c>
      <c r="B61" s="3" t="s">
        <v>310</v>
      </c>
      <c r="C61" s="3" t="s">
        <v>311</v>
      </c>
      <c r="D61" s="3" t="s">
        <v>62</v>
      </c>
      <c r="E61" s="5"/>
      <c r="F61" s="3"/>
      <c r="G61" s="5"/>
    </row>
    <row r="62" spans="1:7" ht="63.75" x14ac:dyDescent="0.25">
      <c r="A62" s="3" t="s">
        <v>312</v>
      </c>
      <c r="B62" s="3" t="s">
        <v>313</v>
      </c>
      <c r="C62" s="3" t="s">
        <v>314</v>
      </c>
      <c r="D62" s="3" t="s">
        <v>62</v>
      </c>
      <c r="E62" s="5"/>
      <c r="F62" s="3"/>
      <c r="G62" s="5"/>
    </row>
    <row r="63" spans="1:7" ht="89.25" x14ac:dyDescent="0.25">
      <c r="A63" s="3" t="s">
        <v>312</v>
      </c>
      <c r="B63" s="3" t="s">
        <v>315</v>
      </c>
      <c r="C63" s="3" t="s">
        <v>316</v>
      </c>
      <c r="D63" s="3" t="s">
        <v>62</v>
      </c>
      <c r="E63" s="5"/>
      <c r="F63" s="3"/>
      <c r="G63" s="5"/>
    </row>
    <row r="64" spans="1:7" ht="63.75" x14ac:dyDescent="0.25">
      <c r="A64" s="3" t="s">
        <v>312</v>
      </c>
      <c r="B64" s="3" t="s">
        <v>317</v>
      </c>
      <c r="C64" s="3" t="s">
        <v>318</v>
      </c>
      <c r="D64" s="3" t="s">
        <v>71</v>
      </c>
      <c r="E64" s="5"/>
      <c r="F64" s="3"/>
      <c r="G64" s="5"/>
    </row>
    <row r="65" spans="1:7" ht="51" x14ac:dyDescent="0.25">
      <c r="A65" s="3" t="s">
        <v>312</v>
      </c>
      <c r="B65" s="3" t="s">
        <v>319</v>
      </c>
      <c r="C65" s="3" t="s">
        <v>320</v>
      </c>
      <c r="D65" s="3" t="s">
        <v>62</v>
      </c>
      <c r="E65" s="5"/>
      <c r="F65" s="3" t="s">
        <v>54</v>
      </c>
      <c r="G65" s="5"/>
    </row>
    <row r="66" spans="1:7" ht="51" x14ac:dyDescent="0.25">
      <c r="A66" s="3" t="s">
        <v>312</v>
      </c>
      <c r="B66" s="3" t="s">
        <v>321</v>
      </c>
      <c r="C66" s="3" t="s">
        <v>322</v>
      </c>
      <c r="D66" s="3" t="s">
        <v>62</v>
      </c>
      <c r="E66" s="5"/>
      <c r="F66" s="3" t="s">
        <v>54</v>
      </c>
      <c r="G66" s="5"/>
    </row>
    <row r="67" spans="1:7" ht="51" x14ac:dyDescent="0.25">
      <c r="A67" s="3" t="s">
        <v>312</v>
      </c>
      <c r="B67" s="3" t="s">
        <v>323</v>
      </c>
      <c r="C67" s="3" t="s">
        <v>324</v>
      </c>
      <c r="D67" s="3" t="s">
        <v>62</v>
      </c>
      <c r="E67" s="5"/>
      <c r="F67" s="3"/>
      <c r="G67" s="5"/>
    </row>
    <row r="68" spans="1:7" ht="51" x14ac:dyDescent="0.25">
      <c r="A68" s="3" t="s">
        <v>312</v>
      </c>
      <c r="B68" s="3" t="s">
        <v>325</v>
      </c>
      <c r="C68" s="3" t="s">
        <v>326</v>
      </c>
      <c r="D68" s="3" t="s">
        <v>62</v>
      </c>
      <c r="E68" s="5"/>
      <c r="F68" s="3"/>
      <c r="G68" s="5"/>
    </row>
    <row r="69" spans="1:7" ht="63.75" x14ac:dyDescent="0.25">
      <c r="A69" s="3" t="s">
        <v>312</v>
      </c>
      <c r="B69" s="3" t="s">
        <v>327</v>
      </c>
      <c r="C69" s="3" t="s">
        <v>328</v>
      </c>
      <c r="D69" s="3" t="s">
        <v>71</v>
      </c>
      <c r="E69" s="5"/>
      <c r="F69" s="3"/>
      <c r="G69" s="5"/>
    </row>
    <row r="70" spans="1:7" ht="51" x14ac:dyDescent="0.25">
      <c r="A70" s="3" t="s">
        <v>312</v>
      </c>
      <c r="B70" s="3" t="s">
        <v>329</v>
      </c>
      <c r="C70" s="3" t="s">
        <v>330</v>
      </c>
      <c r="D70" s="3" t="s">
        <v>71</v>
      </c>
      <c r="E70" s="5"/>
      <c r="F70" s="3"/>
      <c r="G70" s="5"/>
    </row>
    <row r="71" spans="1:7" ht="51" x14ac:dyDescent="0.25">
      <c r="A71" s="3" t="s">
        <v>312</v>
      </c>
      <c r="B71" s="3" t="s">
        <v>331</v>
      </c>
      <c r="C71" s="3" t="s">
        <v>332</v>
      </c>
      <c r="D71" s="3" t="s">
        <v>71</v>
      </c>
      <c r="E71" s="5"/>
      <c r="F71" s="3"/>
      <c r="G71" s="5"/>
    </row>
    <row r="72" spans="1:7" ht="38.25" x14ac:dyDescent="0.25">
      <c r="A72" s="3" t="s">
        <v>333</v>
      </c>
      <c r="B72" s="3" t="s">
        <v>334</v>
      </c>
      <c r="C72" s="3" t="s">
        <v>335</v>
      </c>
      <c r="D72" s="3" t="s">
        <v>71</v>
      </c>
      <c r="E72" s="5"/>
      <c r="F72" s="3"/>
      <c r="G72" s="5"/>
    </row>
    <row r="73" spans="1:7" ht="38.25" x14ac:dyDescent="0.25">
      <c r="A73" s="3" t="s">
        <v>333</v>
      </c>
      <c r="B73" s="3" t="s">
        <v>336</v>
      </c>
      <c r="C73" s="3" t="s">
        <v>337</v>
      </c>
      <c r="D73" s="3" t="s">
        <v>71</v>
      </c>
      <c r="E73" s="5"/>
      <c r="F73" s="3"/>
      <c r="G73" s="5"/>
    </row>
    <row r="74" spans="1:7" ht="38.25" x14ac:dyDescent="0.25">
      <c r="A74" s="3" t="s">
        <v>333</v>
      </c>
      <c r="B74" s="3" t="s">
        <v>338</v>
      </c>
      <c r="C74" s="3" t="s">
        <v>339</v>
      </c>
      <c r="D74" s="3" t="s">
        <v>62</v>
      </c>
      <c r="E74" s="5"/>
      <c r="F74" s="3"/>
      <c r="G74" s="5"/>
    </row>
    <row r="76" spans="1:7" x14ac:dyDescent="0.25">
      <c r="B76" s="8" t="s">
        <v>340</v>
      </c>
      <c r="E76" s="9">
        <f>COUNTIF(E5:E74,"&lt;&gt;")</f>
        <v>0</v>
      </c>
      <c r="F76" s="10" t="s">
        <v>341</v>
      </c>
    </row>
  </sheetData>
  <autoFilter ref="A4:G74" xr:uid="{00000000-0009-0000-0000-000004000000}"/>
  <pageMargins left="0.75" right="0.75" top="1" bottom="1" header="0.511811023622047" footer="0.511811023622047"/>
  <pageSetup fitToHeight="0" orientation="landscape" horizontalDpi="300" verticalDpi="300"/>
  <extLst>
    <ext xmlns:x14="http://schemas.microsoft.com/office/spreadsheetml/2009/9/main" uri="{CCE6A557-97BC-4b89-ADB6-D9C93CAAB3DF}">
      <x14:dataValidations xmlns:xm="http://schemas.microsoft.com/office/excel/2006/main" count="3">
        <x14:dataValidation type="list" allowBlank="1" xr:uid="{00000000-0002-0000-0400-000000000000}">
          <x14:formula1>
            <xm:f>'2. Listes'!$E$5:$E$11</xm:f>
          </x14:formula1>
          <x14:formula2>
            <xm:f>0</xm:f>
          </x14:formula2>
          <xm:sqref>E5:E74</xm:sqref>
        </x14:dataValidation>
        <x14:dataValidation type="list" allowBlank="1" xr:uid="{00000000-0002-0000-0400-000001000000}">
          <x14:formula1>
            <xm:f>'2. Listes'!$B$5:$B$11</xm:f>
          </x14:formula1>
          <x14:formula2>
            <xm:f>0</xm:f>
          </x14:formula2>
          <xm:sqref>F5:F74</xm:sqref>
        </x14:dataValidation>
        <x14:dataValidation type="list" allowBlank="1" xr:uid="{00000000-0002-0000-0400-000002000000}">
          <x14:formula1>
            <xm:f>'2. Listes'!$A$5:$A$11</xm:f>
          </x14:formula1>
          <x14:formula2>
            <xm:f>0</xm:f>
          </x14:formula2>
          <xm:sqref>D5:D74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pageSetUpPr fitToPage="1"/>
  </sheetPr>
  <dimension ref="A1:D34"/>
  <sheetViews>
    <sheetView showGridLines="0" zoomScaleNormal="100" workbookViewId="0">
      <pane ySplit="4" topLeftCell="A5" activePane="bottomLeft" state="frozen"/>
      <selection pane="bottomLeft" activeCell="A2" sqref="A2"/>
    </sheetView>
  </sheetViews>
  <sheetFormatPr baseColWidth="10" defaultColWidth="8.7109375" defaultRowHeight="15" x14ac:dyDescent="0.25"/>
  <cols>
    <col min="1" max="1" width="24" customWidth="1"/>
    <col min="2" max="2" width="44" customWidth="1"/>
    <col min="3" max="3" width="42" customWidth="1"/>
    <col min="4" max="4" width="50" customWidth="1"/>
  </cols>
  <sheetData>
    <row r="1" spans="1:4" ht="24" customHeight="1" x14ac:dyDescent="0.3">
      <c r="A1" s="23" t="s">
        <v>559</v>
      </c>
    </row>
    <row r="2" spans="1:4" x14ac:dyDescent="0.25">
      <c r="A2" s="1" t="s">
        <v>342</v>
      </c>
    </row>
    <row r="4" spans="1:4" ht="27.75" customHeight="1" x14ac:dyDescent="0.25">
      <c r="A4" s="4" t="s">
        <v>343</v>
      </c>
      <c r="B4" s="4" t="s">
        <v>344</v>
      </c>
      <c r="C4" s="4" t="s">
        <v>345</v>
      </c>
      <c r="D4" s="4" t="s">
        <v>346</v>
      </c>
    </row>
    <row r="5" spans="1:4" ht="38.25" x14ac:dyDescent="0.25">
      <c r="A5" s="3" t="s">
        <v>43</v>
      </c>
      <c r="B5" s="3" t="s">
        <v>347</v>
      </c>
      <c r="C5" s="3" t="s">
        <v>348</v>
      </c>
      <c r="D5" s="3" t="s">
        <v>349</v>
      </c>
    </row>
    <row r="6" spans="1:4" ht="25.5" x14ac:dyDescent="0.25">
      <c r="A6" s="3" t="s">
        <v>44</v>
      </c>
      <c r="B6" s="3" t="s">
        <v>350</v>
      </c>
      <c r="C6" s="3" t="s">
        <v>351</v>
      </c>
      <c r="D6" s="3" t="s">
        <v>352</v>
      </c>
    </row>
    <row r="7" spans="1:4" ht="38.25" x14ac:dyDescent="0.25">
      <c r="A7" s="3" t="s">
        <v>45</v>
      </c>
      <c r="B7" s="3" t="s">
        <v>353</v>
      </c>
      <c r="C7" s="3" t="s">
        <v>354</v>
      </c>
      <c r="D7" s="3" t="s">
        <v>355</v>
      </c>
    </row>
    <row r="9" spans="1:4" ht="102" x14ac:dyDescent="0.25">
      <c r="A9" s="3" t="s">
        <v>356</v>
      </c>
      <c r="B9" s="3" t="s">
        <v>357</v>
      </c>
      <c r="C9" s="3"/>
      <c r="D9" s="3"/>
    </row>
    <row r="11" spans="1:4" ht="27.75" customHeight="1" x14ac:dyDescent="0.25">
      <c r="A11" s="4" t="s">
        <v>358</v>
      </c>
      <c r="B11" s="4" t="s">
        <v>359</v>
      </c>
      <c r="C11" s="4" t="s">
        <v>360</v>
      </c>
      <c r="D11" s="4" t="s">
        <v>361</v>
      </c>
    </row>
    <row r="12" spans="1:4" ht="51" x14ac:dyDescent="0.25">
      <c r="A12" s="3" t="s">
        <v>54</v>
      </c>
      <c r="B12" s="3" t="s">
        <v>362</v>
      </c>
      <c r="C12" s="3" t="s">
        <v>363</v>
      </c>
      <c r="D12" s="3" t="s">
        <v>364</v>
      </c>
    </row>
    <row r="13" spans="1:4" ht="63.75" x14ac:dyDescent="0.25">
      <c r="A13" s="3" t="s">
        <v>63</v>
      </c>
      <c r="B13" s="3" t="s">
        <v>365</v>
      </c>
      <c r="C13" s="3" t="s">
        <v>366</v>
      </c>
      <c r="D13" s="3" t="s">
        <v>367</v>
      </c>
    </row>
    <row r="14" spans="1:4" ht="25.5" x14ac:dyDescent="0.25">
      <c r="A14" s="3" t="s">
        <v>72</v>
      </c>
      <c r="B14" s="3" t="s">
        <v>368</v>
      </c>
      <c r="C14" s="3" t="s">
        <v>369</v>
      </c>
      <c r="D14" s="3" t="s">
        <v>370</v>
      </c>
    </row>
    <row r="15" spans="1:4" ht="25.5" x14ac:dyDescent="0.25">
      <c r="A15" s="3" t="s">
        <v>81</v>
      </c>
      <c r="B15" s="3" t="s">
        <v>371</v>
      </c>
      <c r="C15" s="3" t="s">
        <v>372</v>
      </c>
      <c r="D15" s="3" t="s">
        <v>373</v>
      </c>
    </row>
    <row r="17" spans="1:4" ht="127.5" x14ac:dyDescent="0.25">
      <c r="A17" s="3" t="s">
        <v>374</v>
      </c>
      <c r="B17" s="3" t="s">
        <v>375</v>
      </c>
      <c r="C17" s="3"/>
      <c r="D17" s="3"/>
    </row>
    <row r="20" spans="1:4" ht="89.25" x14ac:dyDescent="0.25">
      <c r="A20" s="3" t="s">
        <v>376</v>
      </c>
      <c r="B20" s="3" t="s">
        <v>377</v>
      </c>
      <c r="C20" s="3"/>
      <c r="D20" s="3"/>
    </row>
    <row r="21" spans="1:4" ht="27.75" customHeight="1" x14ac:dyDescent="0.25">
      <c r="A21" s="4" t="s">
        <v>378</v>
      </c>
      <c r="B21" s="4" t="s">
        <v>358</v>
      </c>
      <c r="C21" s="4" t="s">
        <v>379</v>
      </c>
      <c r="D21" s="4"/>
    </row>
    <row r="22" spans="1:4" ht="25.5" x14ac:dyDescent="0.25">
      <c r="A22" s="3" t="s">
        <v>380</v>
      </c>
      <c r="B22" s="3" t="s">
        <v>381</v>
      </c>
      <c r="C22" s="3" t="s">
        <v>382</v>
      </c>
      <c r="D22" s="3"/>
    </row>
    <row r="23" spans="1:4" ht="25.5" x14ac:dyDescent="0.25">
      <c r="A23" s="3"/>
      <c r="B23" s="3" t="s">
        <v>383</v>
      </c>
      <c r="C23" s="3" t="s">
        <v>384</v>
      </c>
      <c r="D23" s="3"/>
    </row>
    <row r="24" spans="1:4" ht="25.5" x14ac:dyDescent="0.25">
      <c r="A24" s="3"/>
      <c r="B24" s="3" t="s">
        <v>385</v>
      </c>
      <c r="C24" s="3" t="s">
        <v>386</v>
      </c>
      <c r="D24" s="3"/>
    </row>
    <row r="25" spans="1:4" ht="25.5" x14ac:dyDescent="0.25">
      <c r="A25" s="3"/>
      <c r="B25" s="3" t="s">
        <v>387</v>
      </c>
      <c r="C25" s="3" t="s">
        <v>388</v>
      </c>
      <c r="D25" s="3"/>
    </row>
    <row r="26" spans="1:4" ht="25.5" x14ac:dyDescent="0.25">
      <c r="A26" s="3"/>
      <c r="B26" s="3" t="s">
        <v>389</v>
      </c>
      <c r="C26" s="3" t="s">
        <v>390</v>
      </c>
      <c r="D26" s="3"/>
    </row>
    <row r="27" spans="1:4" ht="25.5" x14ac:dyDescent="0.25">
      <c r="A27" s="3"/>
      <c r="B27" s="3" t="s">
        <v>391</v>
      </c>
      <c r="C27" s="3" t="s">
        <v>392</v>
      </c>
      <c r="D27" s="3"/>
    </row>
    <row r="28" spans="1:4" ht="25.5" x14ac:dyDescent="0.25">
      <c r="A28" s="3" t="s">
        <v>393</v>
      </c>
      <c r="B28" s="3" t="s">
        <v>394</v>
      </c>
      <c r="C28" s="3" t="s">
        <v>395</v>
      </c>
      <c r="D28" s="3"/>
    </row>
    <row r="29" spans="1:4" ht="25.5" x14ac:dyDescent="0.25">
      <c r="A29" s="3"/>
      <c r="B29" s="3" t="s">
        <v>396</v>
      </c>
      <c r="C29" s="3" t="s">
        <v>397</v>
      </c>
      <c r="D29" s="3"/>
    </row>
    <row r="30" spans="1:4" ht="25.5" x14ac:dyDescent="0.25">
      <c r="A30" s="3" t="s">
        <v>398</v>
      </c>
      <c r="B30" s="3" t="s">
        <v>399</v>
      </c>
      <c r="C30" s="3" t="s">
        <v>400</v>
      </c>
      <c r="D30" s="3"/>
    </row>
    <row r="31" spans="1:4" ht="25.5" x14ac:dyDescent="0.25">
      <c r="A31" s="3"/>
      <c r="B31" s="3" t="s">
        <v>401</v>
      </c>
      <c r="C31" s="3" t="s">
        <v>402</v>
      </c>
      <c r="D31" s="3"/>
    </row>
    <row r="32" spans="1:4" ht="25.5" x14ac:dyDescent="0.25">
      <c r="A32" s="3"/>
      <c r="B32" s="3" t="s">
        <v>403</v>
      </c>
      <c r="C32" s="3" t="s">
        <v>404</v>
      </c>
      <c r="D32" s="3"/>
    </row>
    <row r="34" spans="1:1" x14ac:dyDescent="0.25">
      <c r="A34" s="1" t="s">
        <v>405</v>
      </c>
    </row>
  </sheetData>
  <pageMargins left="0.75" right="0.75" top="1" bottom="1" header="0.511811023622047" footer="0.511811023622047"/>
  <pageSetup fitToHeight="0"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1" tint="0.14999847407452621"/>
    <pageSetUpPr fitToPage="1"/>
  </sheetPr>
  <dimension ref="A1:L51"/>
  <sheetViews>
    <sheetView showGridLines="0" zoomScaleNormal="100" workbookViewId="0">
      <pane ySplit="4" topLeftCell="A5" activePane="bottomLeft" state="frozen"/>
      <selection pane="bottomLeft" activeCell="A2" sqref="A2"/>
    </sheetView>
  </sheetViews>
  <sheetFormatPr baseColWidth="10" defaultColWidth="8.7109375" defaultRowHeight="15" x14ac:dyDescent="0.25"/>
  <cols>
    <col min="1" max="1" width="7" customWidth="1"/>
    <col min="2" max="2" width="26" customWidth="1"/>
    <col min="3" max="3" width="14" customWidth="1"/>
    <col min="4" max="4" width="12" customWidth="1"/>
    <col min="5" max="5" width="14" customWidth="1"/>
    <col min="6" max="7" width="46" customWidth="1"/>
    <col min="8" max="8" width="11" customWidth="1"/>
    <col min="9" max="10" width="13" customWidth="1"/>
    <col min="11" max="11" width="18" customWidth="1"/>
    <col min="12" max="12" width="17" customWidth="1"/>
  </cols>
  <sheetData>
    <row r="1" spans="1:12" ht="24" customHeight="1" x14ac:dyDescent="0.3">
      <c r="A1" s="23" t="s">
        <v>560</v>
      </c>
    </row>
    <row r="2" spans="1:12" x14ac:dyDescent="0.25">
      <c r="A2" s="1" t="s">
        <v>406</v>
      </c>
    </row>
    <row r="4" spans="1:12" ht="27.75" customHeight="1" x14ac:dyDescent="0.25">
      <c r="A4" s="4" t="s">
        <v>407</v>
      </c>
      <c r="B4" s="4" t="s">
        <v>408</v>
      </c>
      <c r="C4" s="4" t="s">
        <v>43</v>
      </c>
      <c r="D4" s="4" t="s">
        <v>44</v>
      </c>
      <c r="E4" s="4" t="s">
        <v>45</v>
      </c>
      <c r="F4" s="4" t="s">
        <v>409</v>
      </c>
      <c r="G4" s="4" t="s">
        <v>410</v>
      </c>
      <c r="H4" s="4" t="s">
        <v>411</v>
      </c>
      <c r="I4" s="4" t="s">
        <v>412</v>
      </c>
      <c r="J4" s="4" t="s">
        <v>413</v>
      </c>
      <c r="K4" s="4" t="s">
        <v>414</v>
      </c>
      <c r="L4" s="4" t="s">
        <v>415</v>
      </c>
    </row>
    <row r="5" spans="1:12" x14ac:dyDescent="0.25">
      <c r="A5" s="5"/>
      <c r="B5" s="5"/>
      <c r="C5" s="5"/>
      <c r="D5" s="5"/>
      <c r="E5" s="5"/>
      <c r="F5" s="5"/>
      <c r="G5" s="5"/>
      <c r="H5" s="11"/>
      <c r="I5" s="12" t="str">
        <f>IF(H5="","",H5*'3. Cadrage'!$C$33)</f>
        <v/>
      </c>
      <c r="J5" s="5"/>
      <c r="K5" s="5"/>
      <c r="L5" s="5"/>
    </row>
    <row r="6" spans="1:12" x14ac:dyDescent="0.25">
      <c r="A6" s="5"/>
      <c r="B6" s="5"/>
      <c r="C6" s="5"/>
      <c r="D6" s="5"/>
      <c r="E6" s="5"/>
      <c r="F6" s="5"/>
      <c r="G6" s="5"/>
      <c r="H6" s="11"/>
      <c r="I6" s="12" t="str">
        <f>IF(H6="","",H6*'3. Cadrage'!$C$33)</f>
        <v/>
      </c>
      <c r="J6" s="5"/>
      <c r="K6" s="5"/>
      <c r="L6" s="5"/>
    </row>
    <row r="7" spans="1:12" x14ac:dyDescent="0.25">
      <c r="A7" s="5"/>
      <c r="B7" s="5"/>
      <c r="C7" s="5"/>
      <c r="D7" s="5"/>
      <c r="E7" s="5"/>
      <c r="F7" s="5"/>
      <c r="G7" s="5"/>
      <c r="H7" s="11"/>
      <c r="I7" s="12" t="str">
        <f>IF(H7="","",H7*'3. Cadrage'!$C$33)</f>
        <v/>
      </c>
      <c r="J7" s="5"/>
      <c r="K7" s="5"/>
      <c r="L7" s="5"/>
    </row>
    <row r="8" spans="1:12" x14ac:dyDescent="0.25">
      <c r="A8" s="5"/>
      <c r="B8" s="5"/>
      <c r="C8" s="5"/>
      <c r="D8" s="5"/>
      <c r="E8" s="5"/>
      <c r="F8" s="5"/>
      <c r="G8" s="5"/>
      <c r="H8" s="11"/>
      <c r="I8" s="12" t="str">
        <f>IF(H8="","",H8*'3. Cadrage'!$C$33)</f>
        <v/>
      </c>
      <c r="J8" s="5"/>
      <c r="K8" s="5"/>
      <c r="L8" s="5"/>
    </row>
    <row r="9" spans="1:12" x14ac:dyDescent="0.25">
      <c r="A9" s="5"/>
      <c r="B9" s="5"/>
      <c r="C9" s="5"/>
      <c r="D9" s="5"/>
      <c r="E9" s="5"/>
      <c r="F9" s="5"/>
      <c r="G9" s="5"/>
      <c r="H9" s="11"/>
      <c r="I9" s="12" t="str">
        <f>IF(H9="","",H9*'3. Cadrage'!$C$33)</f>
        <v/>
      </c>
      <c r="J9" s="5"/>
      <c r="K9" s="5"/>
      <c r="L9" s="5"/>
    </row>
    <row r="10" spans="1:12" x14ac:dyDescent="0.25">
      <c r="A10" s="5"/>
      <c r="B10" s="5"/>
      <c r="C10" s="5"/>
      <c r="D10" s="5"/>
      <c r="E10" s="5"/>
      <c r="F10" s="5"/>
      <c r="G10" s="5"/>
      <c r="H10" s="11"/>
      <c r="I10" s="12" t="str">
        <f>IF(H10="","",H10*'3. Cadrage'!$C$33)</f>
        <v/>
      </c>
      <c r="J10" s="5"/>
      <c r="K10" s="5"/>
      <c r="L10" s="5"/>
    </row>
    <row r="11" spans="1:12" x14ac:dyDescent="0.25">
      <c r="A11" s="5"/>
      <c r="B11" s="5"/>
      <c r="C11" s="5"/>
      <c r="D11" s="5"/>
      <c r="E11" s="5"/>
      <c r="F11" s="5"/>
      <c r="G11" s="5"/>
      <c r="H11" s="11"/>
      <c r="I11" s="12" t="str">
        <f>IF(H11="","",H11*'3. Cadrage'!$C$33)</f>
        <v/>
      </c>
      <c r="J11" s="5"/>
      <c r="K11" s="5"/>
      <c r="L11" s="5"/>
    </row>
    <row r="12" spans="1:12" x14ac:dyDescent="0.25">
      <c r="A12" s="5"/>
      <c r="B12" s="5"/>
      <c r="C12" s="5"/>
      <c r="D12" s="5"/>
      <c r="E12" s="5"/>
      <c r="F12" s="5"/>
      <c r="G12" s="5"/>
      <c r="H12" s="11"/>
      <c r="I12" s="12" t="str">
        <f>IF(H12="","",H12*'3. Cadrage'!$C$33)</f>
        <v/>
      </c>
      <c r="J12" s="5"/>
      <c r="K12" s="5"/>
      <c r="L12" s="5"/>
    </row>
    <row r="13" spans="1:12" x14ac:dyDescent="0.25">
      <c r="A13" s="5"/>
      <c r="B13" s="5"/>
      <c r="C13" s="5"/>
      <c r="D13" s="5"/>
      <c r="E13" s="5"/>
      <c r="F13" s="5"/>
      <c r="G13" s="5"/>
      <c r="H13" s="11"/>
      <c r="I13" s="12" t="str">
        <f>IF(H13="","",H13*'3. Cadrage'!$C$33)</f>
        <v/>
      </c>
      <c r="J13" s="5"/>
      <c r="K13" s="5"/>
      <c r="L13" s="5"/>
    </row>
    <row r="14" spans="1:12" x14ac:dyDescent="0.25">
      <c r="A14" s="5"/>
      <c r="B14" s="5"/>
      <c r="C14" s="5"/>
      <c r="D14" s="5"/>
      <c r="E14" s="5"/>
      <c r="F14" s="5"/>
      <c r="G14" s="5"/>
      <c r="H14" s="11"/>
      <c r="I14" s="12" t="str">
        <f>IF(H14="","",H14*'3. Cadrage'!$C$33)</f>
        <v/>
      </c>
      <c r="J14" s="5"/>
      <c r="K14" s="5"/>
      <c r="L14" s="5"/>
    </row>
    <row r="15" spans="1:12" x14ac:dyDescent="0.25">
      <c r="A15" s="5"/>
      <c r="B15" s="5"/>
      <c r="C15" s="5"/>
      <c r="D15" s="5"/>
      <c r="E15" s="5"/>
      <c r="F15" s="5"/>
      <c r="G15" s="5"/>
      <c r="H15" s="11"/>
      <c r="I15" s="12" t="str">
        <f>IF(H15="","",H15*'3. Cadrage'!$C$33)</f>
        <v/>
      </c>
      <c r="J15" s="5"/>
      <c r="K15" s="5"/>
      <c r="L15" s="5"/>
    </row>
    <row r="16" spans="1:12" x14ac:dyDescent="0.25">
      <c r="A16" s="5"/>
      <c r="B16" s="5"/>
      <c r="C16" s="5"/>
      <c r="D16" s="5"/>
      <c r="E16" s="5"/>
      <c r="F16" s="5"/>
      <c r="G16" s="5"/>
      <c r="H16" s="11"/>
      <c r="I16" s="12" t="str">
        <f>IF(H16="","",H16*'3. Cadrage'!$C$33)</f>
        <v/>
      </c>
      <c r="J16" s="5"/>
      <c r="K16" s="5"/>
      <c r="L16" s="5"/>
    </row>
    <row r="17" spans="1:12" x14ac:dyDescent="0.25">
      <c r="A17" s="5"/>
      <c r="B17" s="5"/>
      <c r="C17" s="5"/>
      <c r="D17" s="5"/>
      <c r="E17" s="5"/>
      <c r="F17" s="5"/>
      <c r="G17" s="5"/>
      <c r="H17" s="11"/>
      <c r="I17" s="12" t="str">
        <f>IF(H17="","",H17*'3. Cadrage'!$C$33)</f>
        <v/>
      </c>
      <c r="J17" s="5"/>
      <c r="K17" s="5"/>
      <c r="L17" s="5"/>
    </row>
    <row r="18" spans="1:12" x14ac:dyDescent="0.25">
      <c r="A18" s="5"/>
      <c r="B18" s="5"/>
      <c r="C18" s="5"/>
      <c r="D18" s="5"/>
      <c r="E18" s="5"/>
      <c r="F18" s="5"/>
      <c r="G18" s="5"/>
      <c r="H18" s="11"/>
      <c r="I18" s="12" t="str">
        <f>IF(H18="","",H18*'3. Cadrage'!$C$33)</f>
        <v/>
      </c>
      <c r="J18" s="5"/>
      <c r="K18" s="5"/>
      <c r="L18" s="5"/>
    </row>
    <row r="19" spans="1:12" x14ac:dyDescent="0.25">
      <c r="A19" s="5"/>
      <c r="B19" s="5"/>
      <c r="C19" s="5"/>
      <c r="D19" s="5"/>
      <c r="E19" s="5"/>
      <c r="F19" s="5"/>
      <c r="G19" s="5"/>
      <c r="H19" s="11"/>
      <c r="I19" s="12" t="str">
        <f>IF(H19="","",H19*'3. Cadrage'!$C$33)</f>
        <v/>
      </c>
      <c r="J19" s="5"/>
      <c r="K19" s="5"/>
      <c r="L19" s="5"/>
    </row>
    <row r="20" spans="1:12" x14ac:dyDescent="0.25">
      <c r="A20" s="5"/>
      <c r="B20" s="5"/>
      <c r="C20" s="5"/>
      <c r="D20" s="5"/>
      <c r="E20" s="5"/>
      <c r="F20" s="5"/>
      <c r="G20" s="5"/>
      <c r="H20" s="11"/>
      <c r="I20" s="12" t="str">
        <f>IF(H20="","",H20*'3. Cadrage'!$C$33)</f>
        <v/>
      </c>
      <c r="J20" s="5"/>
      <c r="K20" s="5"/>
      <c r="L20" s="5"/>
    </row>
    <row r="21" spans="1:12" x14ac:dyDescent="0.25">
      <c r="A21" s="5"/>
      <c r="B21" s="5"/>
      <c r="C21" s="5"/>
      <c r="D21" s="5"/>
      <c r="E21" s="5"/>
      <c r="F21" s="5"/>
      <c r="G21" s="5"/>
      <c r="H21" s="11"/>
      <c r="I21" s="12" t="str">
        <f>IF(H21="","",H21*'3. Cadrage'!$C$33)</f>
        <v/>
      </c>
      <c r="J21" s="5"/>
      <c r="K21" s="5"/>
      <c r="L21" s="5"/>
    </row>
    <row r="22" spans="1:12" x14ac:dyDescent="0.25">
      <c r="A22" s="5"/>
      <c r="B22" s="5"/>
      <c r="C22" s="5"/>
      <c r="D22" s="5"/>
      <c r="E22" s="5"/>
      <c r="F22" s="5"/>
      <c r="G22" s="5"/>
      <c r="H22" s="11"/>
      <c r="I22" s="12" t="str">
        <f>IF(H22="","",H22*'3. Cadrage'!$C$33)</f>
        <v/>
      </c>
      <c r="J22" s="5"/>
      <c r="K22" s="5"/>
      <c r="L22" s="5"/>
    </row>
    <row r="23" spans="1:12" x14ac:dyDescent="0.25">
      <c r="A23" s="5"/>
      <c r="B23" s="5"/>
      <c r="C23" s="5"/>
      <c r="D23" s="5"/>
      <c r="E23" s="5"/>
      <c r="F23" s="5"/>
      <c r="G23" s="5"/>
      <c r="H23" s="11"/>
      <c r="I23" s="12" t="str">
        <f>IF(H23="","",H23*'3. Cadrage'!$C$33)</f>
        <v/>
      </c>
      <c r="J23" s="5"/>
      <c r="K23" s="5"/>
      <c r="L23" s="5"/>
    </row>
    <row r="24" spans="1:12" x14ac:dyDescent="0.25">
      <c r="A24" s="5"/>
      <c r="B24" s="5"/>
      <c r="C24" s="5"/>
      <c r="D24" s="5"/>
      <c r="E24" s="5"/>
      <c r="F24" s="5"/>
      <c r="G24" s="5"/>
      <c r="H24" s="11"/>
      <c r="I24" s="12" t="str">
        <f>IF(H24="","",H24*'3. Cadrage'!$C$33)</f>
        <v/>
      </c>
      <c r="J24" s="5"/>
      <c r="K24" s="5"/>
      <c r="L24" s="5"/>
    </row>
    <row r="25" spans="1:12" x14ac:dyDescent="0.25">
      <c r="A25" s="5"/>
      <c r="B25" s="5"/>
      <c r="C25" s="5"/>
      <c r="D25" s="5"/>
      <c r="E25" s="5"/>
      <c r="F25" s="5"/>
      <c r="G25" s="5"/>
      <c r="H25" s="11"/>
      <c r="I25" s="12" t="str">
        <f>IF(H25="","",H25*'3. Cadrage'!$C$33)</f>
        <v/>
      </c>
      <c r="J25" s="5"/>
      <c r="K25" s="5"/>
      <c r="L25" s="5"/>
    </row>
    <row r="26" spans="1:12" x14ac:dyDescent="0.25">
      <c r="A26" s="5"/>
      <c r="B26" s="5"/>
      <c r="C26" s="5"/>
      <c r="D26" s="5"/>
      <c r="E26" s="5"/>
      <c r="F26" s="5"/>
      <c r="G26" s="5"/>
      <c r="H26" s="11"/>
      <c r="I26" s="12" t="str">
        <f>IF(H26="","",H26*'3. Cadrage'!$C$33)</f>
        <v/>
      </c>
      <c r="J26" s="5"/>
      <c r="K26" s="5"/>
      <c r="L26" s="5"/>
    </row>
    <row r="27" spans="1:12" x14ac:dyDescent="0.25">
      <c r="A27" s="5"/>
      <c r="B27" s="5"/>
      <c r="C27" s="5"/>
      <c r="D27" s="5"/>
      <c r="E27" s="5"/>
      <c r="F27" s="5"/>
      <c r="G27" s="5"/>
      <c r="H27" s="11"/>
      <c r="I27" s="12" t="str">
        <f>IF(H27="","",H27*'3. Cadrage'!$C$33)</f>
        <v/>
      </c>
      <c r="J27" s="5"/>
      <c r="K27" s="5"/>
      <c r="L27" s="5"/>
    </row>
    <row r="28" spans="1:12" x14ac:dyDescent="0.25">
      <c r="A28" s="5"/>
      <c r="B28" s="5"/>
      <c r="C28" s="5"/>
      <c r="D28" s="5"/>
      <c r="E28" s="5"/>
      <c r="F28" s="5"/>
      <c r="G28" s="5"/>
      <c r="H28" s="11"/>
      <c r="I28" s="12" t="str">
        <f>IF(H28="","",H28*'3. Cadrage'!$C$33)</f>
        <v/>
      </c>
      <c r="J28" s="5"/>
      <c r="K28" s="5"/>
      <c r="L28" s="5"/>
    </row>
    <row r="29" spans="1:12" x14ac:dyDescent="0.25">
      <c r="A29" s="5"/>
      <c r="B29" s="5"/>
      <c r="C29" s="5"/>
      <c r="D29" s="5"/>
      <c r="E29" s="5"/>
      <c r="F29" s="5"/>
      <c r="G29" s="5"/>
      <c r="H29" s="11"/>
      <c r="I29" s="12" t="str">
        <f>IF(H29="","",H29*'3. Cadrage'!$C$33)</f>
        <v/>
      </c>
      <c r="J29" s="5"/>
      <c r="K29" s="5"/>
      <c r="L29" s="5"/>
    </row>
    <row r="30" spans="1:12" x14ac:dyDescent="0.25">
      <c r="A30" s="5"/>
      <c r="B30" s="5"/>
      <c r="C30" s="5"/>
      <c r="D30" s="5"/>
      <c r="E30" s="5"/>
      <c r="F30" s="5"/>
      <c r="G30" s="5"/>
      <c r="H30" s="11"/>
      <c r="I30" s="12" t="str">
        <f>IF(H30="","",H30*'3. Cadrage'!$C$33)</f>
        <v/>
      </c>
      <c r="J30" s="5"/>
      <c r="K30" s="5"/>
      <c r="L30" s="5"/>
    </row>
    <row r="31" spans="1:12" x14ac:dyDescent="0.25">
      <c r="A31" s="5"/>
      <c r="B31" s="5"/>
      <c r="C31" s="5"/>
      <c r="D31" s="5"/>
      <c r="E31" s="5"/>
      <c r="F31" s="5"/>
      <c r="G31" s="5"/>
      <c r="H31" s="11"/>
      <c r="I31" s="12" t="str">
        <f>IF(H31="","",H31*'3. Cadrage'!$C$33)</f>
        <v/>
      </c>
      <c r="J31" s="5"/>
      <c r="K31" s="5"/>
      <c r="L31" s="5"/>
    </row>
    <row r="32" spans="1:12" x14ac:dyDescent="0.25">
      <c r="A32" s="5"/>
      <c r="B32" s="5"/>
      <c r="C32" s="5"/>
      <c r="D32" s="5"/>
      <c r="E32" s="5"/>
      <c r="F32" s="5"/>
      <c r="G32" s="5"/>
      <c r="H32" s="11"/>
      <c r="I32" s="12" t="str">
        <f>IF(H32="","",H32*'3. Cadrage'!$C$33)</f>
        <v/>
      </c>
      <c r="J32" s="5"/>
      <c r="K32" s="5"/>
      <c r="L32" s="5"/>
    </row>
    <row r="33" spans="1:12" x14ac:dyDescent="0.25">
      <c r="A33" s="5"/>
      <c r="B33" s="5"/>
      <c r="C33" s="5"/>
      <c r="D33" s="5"/>
      <c r="E33" s="5"/>
      <c r="F33" s="5"/>
      <c r="G33" s="5"/>
      <c r="H33" s="11"/>
      <c r="I33" s="12" t="str">
        <f>IF(H33="","",H33*'3. Cadrage'!$C$33)</f>
        <v/>
      </c>
      <c r="J33" s="5"/>
      <c r="K33" s="5"/>
      <c r="L33" s="5"/>
    </row>
    <row r="34" spans="1:12" x14ac:dyDescent="0.25">
      <c r="A34" s="5"/>
      <c r="B34" s="5"/>
      <c r="C34" s="5"/>
      <c r="D34" s="5"/>
      <c r="E34" s="5"/>
      <c r="F34" s="5"/>
      <c r="G34" s="5"/>
      <c r="H34" s="11"/>
      <c r="I34" s="12" t="str">
        <f>IF(H34="","",H34*'3. Cadrage'!$C$33)</f>
        <v/>
      </c>
      <c r="J34" s="5"/>
      <c r="K34" s="5"/>
      <c r="L34" s="5"/>
    </row>
    <row r="35" spans="1:12" x14ac:dyDescent="0.25">
      <c r="A35" s="5"/>
      <c r="B35" s="5"/>
      <c r="C35" s="5"/>
      <c r="D35" s="5"/>
      <c r="E35" s="5"/>
      <c r="F35" s="5"/>
      <c r="G35" s="5"/>
      <c r="H35" s="11"/>
      <c r="I35" s="12" t="str">
        <f>IF(H35="","",H35*'3. Cadrage'!$C$33)</f>
        <v/>
      </c>
      <c r="J35" s="5"/>
      <c r="K35" s="5"/>
      <c r="L35" s="5"/>
    </row>
    <row r="36" spans="1:12" x14ac:dyDescent="0.25">
      <c r="A36" s="5"/>
      <c r="B36" s="5"/>
      <c r="C36" s="5"/>
      <c r="D36" s="5"/>
      <c r="E36" s="5"/>
      <c r="F36" s="5"/>
      <c r="G36" s="5"/>
      <c r="H36" s="11"/>
      <c r="I36" s="12" t="str">
        <f>IF(H36="","",H36*'3. Cadrage'!$C$33)</f>
        <v/>
      </c>
      <c r="J36" s="5"/>
      <c r="K36" s="5"/>
      <c r="L36" s="5"/>
    </row>
    <row r="37" spans="1:12" x14ac:dyDescent="0.25">
      <c r="A37" s="5"/>
      <c r="B37" s="5"/>
      <c r="C37" s="5"/>
      <c r="D37" s="5"/>
      <c r="E37" s="5"/>
      <c r="F37" s="5"/>
      <c r="G37" s="5"/>
      <c r="H37" s="11"/>
      <c r="I37" s="12" t="str">
        <f>IF(H37="","",H37*'3. Cadrage'!$C$33)</f>
        <v/>
      </c>
      <c r="J37" s="5"/>
      <c r="K37" s="5"/>
      <c r="L37" s="5"/>
    </row>
    <row r="38" spans="1:12" x14ac:dyDescent="0.25">
      <c r="A38" s="5"/>
      <c r="B38" s="5"/>
      <c r="C38" s="5"/>
      <c r="D38" s="5"/>
      <c r="E38" s="5"/>
      <c r="F38" s="5"/>
      <c r="G38" s="5"/>
      <c r="H38" s="11"/>
      <c r="I38" s="12" t="str">
        <f>IF(H38="","",H38*'3. Cadrage'!$C$33)</f>
        <v/>
      </c>
      <c r="J38" s="5"/>
      <c r="K38" s="5"/>
      <c r="L38" s="5"/>
    </row>
    <row r="39" spans="1:12" x14ac:dyDescent="0.25">
      <c r="A39" s="5"/>
      <c r="B39" s="5"/>
      <c r="C39" s="5"/>
      <c r="D39" s="5"/>
      <c r="E39" s="5"/>
      <c r="F39" s="5"/>
      <c r="G39" s="5"/>
      <c r="H39" s="11"/>
      <c r="I39" s="12" t="str">
        <f>IF(H39="","",H39*'3. Cadrage'!$C$33)</f>
        <v/>
      </c>
      <c r="J39" s="5"/>
      <c r="K39" s="5"/>
      <c r="L39" s="5"/>
    </row>
    <row r="40" spans="1:12" x14ac:dyDescent="0.25">
      <c r="A40" s="5"/>
      <c r="B40" s="5"/>
      <c r="C40" s="5"/>
      <c r="D40" s="5"/>
      <c r="E40" s="5"/>
      <c r="F40" s="5"/>
      <c r="G40" s="5"/>
      <c r="H40" s="11"/>
      <c r="I40" s="12" t="str">
        <f>IF(H40="","",H40*'3. Cadrage'!$C$33)</f>
        <v/>
      </c>
      <c r="J40" s="5"/>
      <c r="K40" s="5"/>
      <c r="L40" s="5"/>
    </row>
    <row r="41" spans="1:12" x14ac:dyDescent="0.25">
      <c r="A41" s="5"/>
      <c r="B41" s="5"/>
      <c r="C41" s="5"/>
      <c r="D41" s="5"/>
      <c r="E41" s="5"/>
      <c r="F41" s="5"/>
      <c r="G41" s="5"/>
      <c r="H41" s="11"/>
      <c r="I41" s="12" t="str">
        <f>IF(H41="","",H41*'3. Cadrage'!$C$33)</f>
        <v/>
      </c>
      <c r="J41" s="5"/>
      <c r="K41" s="5"/>
      <c r="L41" s="5"/>
    </row>
    <row r="42" spans="1:12" x14ac:dyDescent="0.25">
      <c r="A42" s="5"/>
      <c r="B42" s="5"/>
      <c r="C42" s="5"/>
      <c r="D42" s="5"/>
      <c r="E42" s="5"/>
      <c r="F42" s="5"/>
      <c r="G42" s="5"/>
      <c r="H42" s="11"/>
      <c r="I42" s="12" t="str">
        <f>IF(H42="","",H42*'3. Cadrage'!$C$33)</f>
        <v/>
      </c>
      <c r="J42" s="5"/>
      <c r="K42" s="5"/>
      <c r="L42" s="5"/>
    </row>
    <row r="43" spans="1:12" x14ac:dyDescent="0.25">
      <c r="A43" s="5"/>
      <c r="B43" s="5"/>
      <c r="C43" s="5"/>
      <c r="D43" s="5"/>
      <c r="E43" s="5"/>
      <c r="F43" s="5"/>
      <c r="G43" s="5"/>
      <c r="H43" s="11"/>
      <c r="I43" s="12" t="str">
        <f>IF(H43="","",H43*'3. Cadrage'!$C$33)</f>
        <v/>
      </c>
      <c r="J43" s="5"/>
      <c r="K43" s="5"/>
      <c r="L43" s="5"/>
    </row>
    <row r="44" spans="1:12" x14ac:dyDescent="0.25">
      <c r="A44" s="5"/>
      <c r="B44" s="5"/>
      <c r="C44" s="5"/>
      <c r="D44" s="5"/>
      <c r="E44" s="5"/>
      <c r="F44" s="5"/>
      <c r="G44" s="5"/>
      <c r="H44" s="11"/>
      <c r="I44" s="12" t="str">
        <f>IF(H44="","",H44*'3. Cadrage'!$C$33)</f>
        <v/>
      </c>
      <c r="J44" s="5"/>
      <c r="K44" s="5"/>
      <c r="L44" s="5"/>
    </row>
    <row r="46" spans="1:12" x14ac:dyDescent="0.25">
      <c r="B46" s="1" t="s">
        <v>416</v>
      </c>
    </row>
    <row r="47" spans="1:12" x14ac:dyDescent="0.25">
      <c r="B47" s="1" t="s">
        <v>417</v>
      </c>
    </row>
    <row r="49" spans="1:12" x14ac:dyDescent="0.25">
      <c r="A49" s="13" t="s">
        <v>418</v>
      </c>
      <c r="B49" s="14"/>
      <c r="C49" s="14"/>
      <c r="D49" s="14"/>
      <c r="E49" s="14"/>
      <c r="F49" s="14"/>
      <c r="G49" s="14"/>
      <c r="H49" s="14"/>
      <c r="I49" s="14"/>
      <c r="J49" s="14"/>
      <c r="K49" s="14"/>
      <c r="L49" s="14"/>
    </row>
    <row r="50" spans="1:12" ht="27.75" customHeight="1" x14ac:dyDescent="0.25">
      <c r="A50" s="4" t="s">
        <v>407</v>
      </c>
      <c r="B50" s="4" t="s">
        <v>408</v>
      </c>
      <c r="C50" s="4" t="s">
        <v>43</v>
      </c>
      <c r="D50" s="4" t="s">
        <v>44</v>
      </c>
      <c r="E50" s="4" t="s">
        <v>45</v>
      </c>
      <c r="F50" s="4" t="s">
        <v>409</v>
      </c>
      <c r="G50" s="4" t="s">
        <v>410</v>
      </c>
      <c r="H50" s="4" t="s">
        <v>411</v>
      </c>
      <c r="I50" s="4" t="s">
        <v>412</v>
      </c>
      <c r="J50" s="4" t="s">
        <v>413</v>
      </c>
      <c r="K50" s="4" t="s">
        <v>414</v>
      </c>
      <c r="L50" s="4" t="s">
        <v>415</v>
      </c>
    </row>
    <row r="51" spans="1:12" ht="54" customHeight="1" x14ac:dyDescent="0.25">
      <c r="A51" s="3" t="s">
        <v>419</v>
      </c>
      <c r="B51" s="3" t="s">
        <v>420</v>
      </c>
      <c r="C51" s="3" t="s">
        <v>71</v>
      </c>
      <c r="D51" s="3" t="s">
        <v>54</v>
      </c>
      <c r="E51" s="3" t="s">
        <v>55</v>
      </c>
      <c r="F51" s="3" t="s">
        <v>421</v>
      </c>
      <c r="G51" s="3" t="s">
        <v>422</v>
      </c>
      <c r="H51" s="3">
        <v>1</v>
      </c>
      <c r="I51" s="3" t="s">
        <v>423</v>
      </c>
      <c r="J51" s="3" t="s">
        <v>424</v>
      </c>
      <c r="K51" s="3" t="s">
        <v>425</v>
      </c>
      <c r="L51" s="3" t="s">
        <v>56</v>
      </c>
    </row>
  </sheetData>
  <autoFilter ref="A4:L44" xr:uid="{00000000-0009-0000-0000-000006000000}"/>
  <pageMargins left="0.75" right="0.75" top="1" bottom="1" header="0.511811023622047" footer="0.511811023622047"/>
  <pageSetup fitToHeight="0" orientation="landscape" horizontalDpi="300" verticalDpi="300"/>
  <extLst>
    <ext xmlns:x14="http://schemas.microsoft.com/office/spreadsheetml/2009/9/main" uri="{CCE6A557-97BC-4b89-ADB6-D9C93CAAB3DF}">
      <x14:dataValidations xmlns:xm="http://schemas.microsoft.com/office/excel/2006/main" count="4">
        <x14:dataValidation type="list" allowBlank="1" xr:uid="{00000000-0002-0000-0600-000000000000}">
          <x14:formula1>
            <xm:f>'2. Listes'!$A$5:$A$11</xm:f>
          </x14:formula1>
          <x14:formula2>
            <xm:f>0</xm:f>
          </x14:formula2>
          <xm:sqref>C5:C44</xm:sqref>
        </x14:dataValidation>
        <x14:dataValidation type="list" allowBlank="1" xr:uid="{00000000-0002-0000-0600-000001000000}">
          <x14:formula1>
            <xm:f>'2. Listes'!$B$5:$B$11</xm:f>
          </x14:formula1>
          <x14:formula2>
            <xm:f>0</xm:f>
          </x14:formula2>
          <xm:sqref>D5:D44</xm:sqref>
        </x14:dataValidation>
        <x14:dataValidation type="list" allowBlank="1" xr:uid="{00000000-0002-0000-0600-000002000000}">
          <x14:formula1>
            <xm:f>'2. Listes'!$C$5:$C$11</xm:f>
          </x14:formula1>
          <x14:formula2>
            <xm:f>0</xm:f>
          </x14:formula2>
          <xm:sqref>E5:E44</xm:sqref>
        </x14:dataValidation>
        <x14:dataValidation type="list" allowBlank="1" xr:uid="{00000000-0002-0000-0600-000003000000}">
          <x14:formula1>
            <xm:f>'2. Listes'!$D$5:$D$11</xm:f>
          </x14:formula1>
          <x14:formula2>
            <xm:f>0</xm:f>
          </x14:formula2>
          <xm:sqref>L5:L44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1" tint="0.14999847407452621"/>
    <pageSetUpPr fitToPage="1"/>
  </sheetPr>
  <dimension ref="A1:G37"/>
  <sheetViews>
    <sheetView showGridLines="0" zoomScaleNormal="100" workbookViewId="0">
      <pane ySplit="4" topLeftCell="A5" activePane="bottomLeft" state="frozen"/>
      <selection pane="bottomLeft" activeCell="A2" sqref="A2"/>
    </sheetView>
  </sheetViews>
  <sheetFormatPr baseColWidth="10" defaultColWidth="8.7109375" defaultRowHeight="15" x14ac:dyDescent="0.25"/>
  <cols>
    <col min="1" max="1" width="34" customWidth="1"/>
    <col min="2" max="3" width="17" customWidth="1"/>
    <col min="4" max="4" width="21" customWidth="1"/>
    <col min="5" max="5" width="23" customWidth="1"/>
    <col min="6" max="6" width="20" customWidth="1"/>
    <col min="7" max="7" width="46" customWidth="1"/>
  </cols>
  <sheetData>
    <row r="1" spans="1:7" ht="24" customHeight="1" x14ac:dyDescent="0.3">
      <c r="A1" s="23" t="s">
        <v>561</v>
      </c>
    </row>
    <row r="2" spans="1:7" x14ac:dyDescent="0.25">
      <c r="A2" s="1" t="s">
        <v>426</v>
      </c>
    </row>
    <row r="4" spans="1:7" ht="27.75" customHeight="1" x14ac:dyDescent="0.25">
      <c r="A4" s="4" t="s">
        <v>44</v>
      </c>
      <c r="B4" s="4" t="s">
        <v>427</v>
      </c>
      <c r="C4" s="4" t="s">
        <v>428</v>
      </c>
      <c r="D4" s="4" t="s">
        <v>429</v>
      </c>
      <c r="E4" s="4" t="s">
        <v>430</v>
      </c>
      <c r="F4" s="4" t="s">
        <v>431</v>
      </c>
      <c r="G4" s="4" t="s">
        <v>432</v>
      </c>
    </row>
    <row r="5" spans="1:7" ht="25.5" x14ac:dyDescent="0.25">
      <c r="A5" s="3" t="s">
        <v>54</v>
      </c>
      <c r="B5" s="15">
        <f>COUNTIFS('7. Registre interne'!$D$5:$D$44,$A5)-COUNTIFS('7. Registre interne'!$D$5:$D$44,$A5,'7. Registre interne'!$L$5:$L$44,"vérifié")-COUNTIFS('7. Registre interne'!$D$5:$D$44,$A5,'7. Registre interne'!$L$5:$L$44,"refusé")</f>
        <v>0</v>
      </c>
      <c r="C5" s="16">
        <f>SUMIF('7. Registre interne'!$D$5:$D$44,$A5,'7. Registre interne'!$H$5:$H$44)</f>
        <v>0</v>
      </c>
      <c r="D5" s="12">
        <f>IFERROR(C5*'3. Cadrage'!$C$33,"")</f>
        <v>0</v>
      </c>
      <c r="E5" s="12">
        <f>IFERROR(D5*'3. Cadrage'!$C$36,"")</f>
        <v>0</v>
      </c>
      <c r="F5" s="12">
        <f>IFERROR(E5-D5,"")</f>
        <v>0</v>
      </c>
      <c r="G5" s="3" t="s">
        <v>433</v>
      </c>
    </row>
    <row r="6" spans="1:7" x14ac:dyDescent="0.25">
      <c r="A6" s="3" t="s">
        <v>63</v>
      </c>
      <c r="B6" s="15">
        <f>COUNTIFS('7. Registre interne'!$D$5:$D$44,$A6)-COUNTIFS('7. Registre interne'!$D$5:$D$44,$A6,'7. Registre interne'!$L$5:$L$44,"vérifié")-COUNTIFS('7. Registre interne'!$D$5:$D$44,$A6,'7. Registre interne'!$L$5:$L$44,"refusé")</f>
        <v>0</v>
      </c>
      <c r="C6" s="16">
        <f>SUMIF('7. Registre interne'!$D$5:$D$44,$A6,'7. Registre interne'!$H$5:$H$44)</f>
        <v>0</v>
      </c>
      <c r="D6" s="12">
        <f>IFERROR(C6*'3. Cadrage'!$C$33,"")</f>
        <v>0</v>
      </c>
      <c r="E6" s="12">
        <f>IFERROR(D6*'3. Cadrage'!$C$36,"")</f>
        <v>0</v>
      </c>
      <c r="F6" s="12">
        <f>IFERROR(E6-D6,"")</f>
        <v>0</v>
      </c>
      <c r="G6" s="3" t="s">
        <v>366</v>
      </c>
    </row>
    <row r="7" spans="1:7" x14ac:dyDescent="0.25">
      <c r="A7" s="3" t="s">
        <v>72</v>
      </c>
      <c r="B7" s="15">
        <f>COUNTIFS('7. Registre interne'!$D$5:$D$44,$A7)-COUNTIFS('7. Registre interne'!$D$5:$D$44,$A7,'7. Registre interne'!$L$5:$L$44,"vérifié")-COUNTIFS('7. Registre interne'!$D$5:$D$44,$A7,'7. Registre interne'!$L$5:$L$44,"refusé")</f>
        <v>0</v>
      </c>
      <c r="C7" s="16">
        <f>SUMIF('7. Registre interne'!$D$5:$D$44,$A7,'7. Registre interne'!$H$5:$H$44)</f>
        <v>0</v>
      </c>
      <c r="D7" s="12">
        <f>IFERROR(C7*'3. Cadrage'!$C$33,"")</f>
        <v>0</v>
      </c>
      <c r="E7" s="12">
        <f>IFERROR(D7*'3. Cadrage'!$C$36,"")</f>
        <v>0</v>
      </c>
      <c r="F7" s="12">
        <f>IFERROR(E7-D7,"")</f>
        <v>0</v>
      </c>
      <c r="G7" s="3" t="s">
        <v>434</v>
      </c>
    </row>
    <row r="8" spans="1:7" x14ac:dyDescent="0.25">
      <c r="A8" s="3" t="s">
        <v>81</v>
      </c>
      <c r="B8" s="15">
        <f>COUNTIFS('7. Registre interne'!$D$5:$D$44,$A8)-COUNTIFS('7. Registre interne'!$D$5:$D$44,$A8,'7. Registre interne'!$L$5:$L$44,"vérifié")-COUNTIFS('7. Registre interne'!$D$5:$D$44,$A8,'7. Registre interne'!$L$5:$L$44,"refusé")</f>
        <v>0</v>
      </c>
      <c r="C8" s="16">
        <f>SUMIF('7. Registre interne'!$D$5:$D$44,$A8,'7. Registre interne'!$H$5:$H$44)</f>
        <v>0</v>
      </c>
      <c r="D8" s="12">
        <f>IFERROR(C8*'3. Cadrage'!$C$33,"")</f>
        <v>0</v>
      </c>
      <c r="E8" s="12">
        <f>IFERROR(D8*'3. Cadrage'!$C$36,"")</f>
        <v>0</v>
      </c>
      <c r="F8" s="12">
        <f>IFERROR(E8-D8,"")</f>
        <v>0</v>
      </c>
      <c r="G8" s="3" t="s">
        <v>372</v>
      </c>
    </row>
    <row r="9" spans="1:7" ht="25.5" x14ac:dyDescent="0.25">
      <c r="A9" s="2" t="s">
        <v>435</v>
      </c>
      <c r="B9" s="17">
        <f>SUM(B5:B8)</f>
        <v>0</v>
      </c>
      <c r="C9" s="18">
        <f>SUM(C5:C8)</f>
        <v>0</v>
      </c>
      <c r="D9" s="19">
        <f>SUM(D5:D8)</f>
        <v>0</v>
      </c>
      <c r="E9" s="19">
        <f>SUM(E5:E8)</f>
        <v>0</v>
      </c>
      <c r="F9" s="19">
        <f>SUM(F5:F8)</f>
        <v>0</v>
      </c>
      <c r="G9" s="2" t="s">
        <v>436</v>
      </c>
    </row>
    <row r="11" spans="1:7" ht="25.5" x14ac:dyDescent="0.25">
      <c r="A11" s="2" t="s">
        <v>437</v>
      </c>
      <c r="B11" s="2"/>
      <c r="C11" s="2"/>
      <c r="D11" s="2"/>
      <c r="E11" s="2"/>
      <c r="F11" s="2"/>
      <c r="G11" s="2"/>
    </row>
    <row r="12" spans="1:7" ht="27.75" customHeight="1" x14ac:dyDescent="0.25">
      <c r="A12" s="4" t="s">
        <v>438</v>
      </c>
      <c r="B12" s="4" t="s">
        <v>439</v>
      </c>
      <c r="C12" s="4"/>
      <c r="D12" s="4" t="s">
        <v>440</v>
      </c>
      <c r="E12" s="4"/>
      <c r="F12" s="4"/>
      <c r="G12" s="4"/>
    </row>
    <row r="13" spans="1:7" ht="38.25" x14ac:dyDescent="0.25">
      <c r="A13" s="3" t="s">
        <v>441</v>
      </c>
      <c r="B13" s="20"/>
      <c r="C13" s="3"/>
      <c r="D13" s="3" t="s">
        <v>442</v>
      </c>
      <c r="E13" s="3"/>
      <c r="F13" s="3"/>
      <c r="G13" s="3"/>
    </row>
    <row r="14" spans="1:7" ht="51" x14ac:dyDescent="0.25">
      <c r="A14" s="3" t="s">
        <v>443</v>
      </c>
      <c r="B14" s="12">
        <f>IFERROR(B13*'3. Cadrage'!$C$37,"")</f>
        <v>0</v>
      </c>
      <c r="C14" s="3"/>
      <c r="D14" s="3" t="s">
        <v>444</v>
      </c>
      <c r="E14" s="3"/>
      <c r="F14" s="3"/>
      <c r="G14" s="3"/>
    </row>
    <row r="15" spans="1:7" ht="51" x14ac:dyDescent="0.25">
      <c r="A15" s="3" t="s">
        <v>445</v>
      </c>
      <c r="B15" s="20"/>
      <c r="C15" s="3"/>
      <c r="D15" s="3" t="s">
        <v>446</v>
      </c>
      <c r="E15" s="3"/>
      <c r="F15" s="3"/>
      <c r="G15" s="3"/>
    </row>
    <row r="16" spans="1:7" ht="51" x14ac:dyDescent="0.25">
      <c r="A16" s="3" t="s">
        <v>447</v>
      </c>
      <c r="B16" s="21"/>
      <c r="C16" s="3"/>
      <c r="D16" s="3" t="s">
        <v>448</v>
      </c>
      <c r="E16" s="3"/>
      <c r="F16" s="3"/>
      <c r="G16" s="3"/>
    </row>
    <row r="17" spans="1:7" ht="51" x14ac:dyDescent="0.25">
      <c r="A17" s="3" t="s">
        <v>449</v>
      </c>
      <c r="B17" s="12">
        <f>IFERROR(E9+B15*B16,"")</f>
        <v>0</v>
      </c>
      <c r="C17" s="3"/>
      <c r="D17" s="3" t="s">
        <v>450</v>
      </c>
      <c r="E17" s="3"/>
      <c r="F17" s="3"/>
      <c r="G17" s="3"/>
    </row>
    <row r="18" spans="1:7" ht="51" x14ac:dyDescent="0.25">
      <c r="A18" s="2" t="s">
        <v>431</v>
      </c>
      <c r="B18" s="19">
        <f>IFERROR(B17-B14,"")</f>
        <v>0</v>
      </c>
      <c r="C18" s="2"/>
      <c r="D18" s="2" t="s">
        <v>451</v>
      </c>
      <c r="E18" s="2"/>
      <c r="F18" s="2"/>
      <c r="G18" s="2"/>
    </row>
    <row r="20" spans="1:7" x14ac:dyDescent="0.25">
      <c r="A20" s="2" t="s">
        <v>452</v>
      </c>
      <c r="B20" s="2"/>
      <c r="C20" s="2"/>
      <c r="D20" s="2"/>
      <c r="E20" s="2"/>
      <c r="F20" s="2"/>
      <c r="G20" s="2"/>
    </row>
    <row r="21" spans="1:7" ht="27.75" customHeight="1" x14ac:dyDescent="0.25">
      <c r="A21" s="4" t="s">
        <v>453</v>
      </c>
      <c r="B21" s="4" t="s">
        <v>454</v>
      </c>
      <c r="C21" s="4" t="s">
        <v>455</v>
      </c>
      <c r="D21" s="4" t="s">
        <v>456</v>
      </c>
      <c r="E21" s="4"/>
      <c r="F21" s="4"/>
      <c r="G21" s="4"/>
    </row>
    <row r="22" spans="1:7" ht="51" x14ac:dyDescent="0.25">
      <c r="A22" s="3" t="s">
        <v>457</v>
      </c>
      <c r="B22" s="15">
        <f>'5. Vérifications'!$E$76</f>
        <v>0</v>
      </c>
      <c r="C22" s="5"/>
      <c r="D22" s="3" t="s">
        <v>458</v>
      </c>
      <c r="E22" s="3"/>
      <c r="F22" s="3"/>
      <c r="G22" s="3"/>
    </row>
    <row r="23" spans="1:7" ht="38.25" x14ac:dyDescent="0.25">
      <c r="A23" s="3" t="s">
        <v>459</v>
      </c>
      <c r="B23" s="15">
        <f>B5</f>
        <v>0</v>
      </c>
      <c r="C23" s="5"/>
      <c r="D23" s="3" t="s">
        <v>460</v>
      </c>
      <c r="E23" s="3"/>
      <c r="F23" s="3"/>
      <c r="G23" s="3"/>
    </row>
    <row r="24" spans="1:7" ht="25.5" x14ac:dyDescent="0.25">
      <c r="A24" s="3" t="s">
        <v>461</v>
      </c>
      <c r="B24" s="15">
        <f>B6</f>
        <v>0</v>
      </c>
      <c r="C24" s="5"/>
      <c r="D24" s="3" t="s">
        <v>462</v>
      </c>
      <c r="E24" s="3"/>
      <c r="F24" s="3"/>
      <c r="G24" s="3"/>
    </row>
    <row r="25" spans="1:7" ht="38.25" x14ac:dyDescent="0.25">
      <c r="A25" s="3" t="s">
        <v>463</v>
      </c>
      <c r="B25" s="15">
        <f>COUNTIFS('7. Registre interne'!$D$5:$D$44,"Mineur",'7. Registre interne'!$L$5:$L$44,"reporté",'7. Registre interne'!$J$5:$J$44,"")</f>
        <v>0</v>
      </c>
      <c r="C25" s="5"/>
      <c r="D25" s="3" t="s">
        <v>464</v>
      </c>
      <c r="E25" s="3"/>
      <c r="F25" s="3"/>
      <c r="G25" s="3"/>
    </row>
    <row r="26" spans="1:7" ht="76.5" x14ac:dyDescent="0.25">
      <c r="A26" s="3" t="s">
        <v>465</v>
      </c>
      <c r="B26" s="15">
        <f>COUNTIF('7. Registre interne'!$L$5:$L$44,"corrigé à vérifier")-COUNTIF('9. Après correction'!$A$6:$A$17,"&lt;&gt;")</f>
        <v>0</v>
      </c>
      <c r="C26" s="5"/>
      <c r="D26" s="3" t="s">
        <v>466</v>
      </c>
      <c r="E26" s="3"/>
      <c r="F26" s="3"/>
      <c r="G26" s="3"/>
    </row>
    <row r="27" spans="1:7" ht="51" x14ac:dyDescent="0.25">
      <c r="A27" s="3" t="s">
        <v>467</v>
      </c>
      <c r="B27" s="3"/>
      <c r="C27" s="5"/>
      <c r="D27" s="3" t="s">
        <v>468</v>
      </c>
      <c r="E27" s="3"/>
      <c r="F27" s="3"/>
      <c r="G27" s="3"/>
    </row>
    <row r="28" spans="1:7" ht="25.5" x14ac:dyDescent="0.25">
      <c r="A28" s="3" t="s">
        <v>469</v>
      </c>
      <c r="B28" s="16">
        <f>C9</f>
        <v>0</v>
      </c>
      <c r="C28" s="3"/>
      <c r="D28" s="3" t="s">
        <v>470</v>
      </c>
      <c r="E28" s="3"/>
      <c r="F28" s="3"/>
      <c r="G28" s="3"/>
    </row>
    <row r="29" spans="1:7" ht="25.5" x14ac:dyDescent="0.25">
      <c r="A29" s="3" t="s">
        <v>471</v>
      </c>
      <c r="B29" s="12">
        <f>D9</f>
        <v>0</v>
      </c>
      <c r="C29" s="3"/>
      <c r="D29" s="3" t="s">
        <v>472</v>
      </c>
      <c r="E29" s="3"/>
      <c r="F29" s="3"/>
      <c r="G29" s="3"/>
    </row>
    <row r="30" spans="1:7" ht="102" x14ac:dyDescent="0.25">
      <c r="A30" s="3" t="s">
        <v>473</v>
      </c>
      <c r="B30" s="15" t="str">
        <f>IF(B23&gt;0,"on ne lance pas",IF(IFERROR(B24&gt;'3. Cadrage'!$C$41,FALSE()),"on lance à condition de corriger la liste jointe","on lance"))</f>
        <v>on lance</v>
      </c>
      <c r="C30" s="3"/>
      <c r="D30" s="3" t="s">
        <v>474</v>
      </c>
      <c r="E30" s="3"/>
      <c r="F30" s="3"/>
      <c r="G30" s="3"/>
    </row>
    <row r="31" spans="1:7" ht="63.75" x14ac:dyDescent="0.25">
      <c r="A31" s="2" t="s">
        <v>475</v>
      </c>
      <c r="B31" s="2"/>
      <c r="C31" s="22"/>
      <c r="D31" s="2" t="s">
        <v>476</v>
      </c>
      <c r="E31" s="2"/>
      <c r="F31" s="2"/>
      <c r="G31" s="2"/>
    </row>
    <row r="33" spans="1:7" ht="27.75" customHeight="1" x14ac:dyDescent="0.25">
      <c r="A33" s="4" t="s">
        <v>477</v>
      </c>
      <c r="B33" s="4" t="s">
        <v>478</v>
      </c>
      <c r="C33" s="4" t="s">
        <v>479</v>
      </c>
      <c r="D33" s="4" t="s">
        <v>480</v>
      </c>
      <c r="E33" s="4"/>
      <c r="F33" s="4"/>
      <c r="G33" s="4"/>
    </row>
    <row r="34" spans="1:7" x14ac:dyDescent="0.25">
      <c r="A34" s="3" t="s">
        <v>481</v>
      </c>
      <c r="B34" s="5"/>
      <c r="C34" s="5"/>
      <c r="D34" s="5"/>
      <c r="E34" s="3"/>
      <c r="F34" s="3"/>
      <c r="G34" s="3"/>
    </row>
    <row r="35" spans="1:7" x14ac:dyDescent="0.25">
      <c r="A35" s="3" t="s">
        <v>482</v>
      </c>
      <c r="B35" s="5"/>
      <c r="C35" s="5"/>
      <c r="D35" s="5"/>
      <c r="E35" s="3"/>
      <c r="F35" s="3"/>
      <c r="G35" s="3"/>
    </row>
    <row r="36" spans="1:7" x14ac:dyDescent="0.25">
      <c r="A36" s="3" t="s">
        <v>483</v>
      </c>
      <c r="B36" s="5"/>
      <c r="C36" s="5"/>
      <c r="D36" s="5"/>
      <c r="E36" s="3"/>
      <c r="F36" s="3"/>
      <c r="G36" s="3"/>
    </row>
    <row r="37" spans="1:7" x14ac:dyDescent="0.25">
      <c r="A37" s="3" t="s">
        <v>484</v>
      </c>
      <c r="B37" s="5"/>
      <c r="C37" s="5"/>
      <c r="D37" s="5"/>
      <c r="E37" s="3"/>
      <c r="F37" s="3"/>
      <c r="G37" s="3"/>
    </row>
  </sheetData>
  <pageMargins left="0.75" right="0.75" top="1" bottom="1" header="0.511811023622047" footer="0.511811023622047"/>
  <pageSetup fitToHeight="0" orientation="landscape" horizontalDpi="300" verticalDpi="300"/>
  <extLst>
    <ext xmlns:x14="http://schemas.microsoft.com/office/spreadsheetml/2009/9/main" uri="{CCE6A557-97BC-4b89-ADB6-D9C93CAAB3DF}">
      <x14:dataValidations xmlns:xm="http://schemas.microsoft.com/office/excel/2006/main" count="2">
        <x14:dataValidation type="list" allowBlank="1" xr:uid="{00000000-0002-0000-0700-000000000000}">
          <x14:formula1>
            <xm:f>'2. Listes'!$G$5:$G$11</xm:f>
          </x14:formula1>
          <x14:formula2>
            <xm:f>0</xm:f>
          </x14:formula2>
          <xm:sqref>C27</xm:sqref>
        </x14:dataValidation>
        <x14:dataValidation type="list" allowBlank="1" xr:uid="{00000000-0002-0000-0700-000001000000}">
          <x14:formula1>
            <xm:f>'2. Listes'!$H$5:$H$11</xm:f>
          </x14:formula1>
          <x14:formula2>
            <xm:f>0</xm:f>
          </x14:formula2>
          <xm:sqref>C31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1" tint="0.14999847407452621"/>
    <pageSetUpPr fitToPage="1"/>
  </sheetPr>
  <dimension ref="A1:F27"/>
  <sheetViews>
    <sheetView showGridLines="0" zoomScaleNormal="100" workbookViewId="0">
      <pane ySplit="4" topLeftCell="A5" activePane="bottomLeft" state="frozen"/>
      <selection pane="bottomLeft" activeCell="A2" sqref="A2"/>
    </sheetView>
  </sheetViews>
  <sheetFormatPr baseColWidth="10" defaultColWidth="8.7109375" defaultRowHeight="15" x14ac:dyDescent="0.25"/>
  <cols>
    <col min="1" max="1" width="28" customWidth="1"/>
    <col min="2" max="2" width="62" customWidth="1"/>
    <col min="3" max="3" width="16" customWidth="1"/>
    <col min="4" max="4" width="18" customWidth="1"/>
    <col min="5" max="5" width="16" customWidth="1"/>
    <col min="6" max="6" width="34" customWidth="1"/>
  </cols>
  <sheetData>
    <row r="1" spans="1:6" ht="24" customHeight="1" x14ac:dyDescent="0.3">
      <c r="A1" s="23" t="s">
        <v>562</v>
      </c>
    </row>
    <row r="2" spans="1:6" x14ac:dyDescent="0.25">
      <c r="A2" s="1" t="s">
        <v>485</v>
      </c>
    </row>
    <row r="4" spans="1:6" x14ac:dyDescent="0.25">
      <c r="A4" s="6" t="s">
        <v>486</v>
      </c>
      <c r="B4" s="7"/>
      <c r="C4" s="7"/>
      <c r="D4" s="7"/>
      <c r="E4" s="7"/>
      <c r="F4" s="7"/>
    </row>
    <row r="5" spans="1:6" ht="27.75" customHeight="1" x14ac:dyDescent="0.25">
      <c r="A5" s="4" t="s">
        <v>487</v>
      </c>
      <c r="B5" s="4" t="s">
        <v>488</v>
      </c>
      <c r="C5" s="4" t="s">
        <v>489</v>
      </c>
      <c r="D5" s="4" t="s">
        <v>48</v>
      </c>
      <c r="E5" s="4" t="s">
        <v>479</v>
      </c>
      <c r="F5" s="4" t="s">
        <v>490</v>
      </c>
    </row>
    <row r="6" spans="1:6" x14ac:dyDescent="0.25">
      <c r="A6" s="5"/>
      <c r="B6" s="5" t="s">
        <v>491</v>
      </c>
      <c r="C6" s="5"/>
      <c r="D6" s="5"/>
      <c r="E6" s="5"/>
      <c r="F6" s="5"/>
    </row>
    <row r="7" spans="1:6" x14ac:dyDescent="0.25">
      <c r="A7" s="5"/>
      <c r="B7" s="5"/>
      <c r="C7" s="5"/>
      <c r="D7" s="5"/>
      <c r="E7" s="5"/>
      <c r="F7" s="5"/>
    </row>
    <row r="8" spans="1:6" x14ac:dyDescent="0.25">
      <c r="A8" s="5"/>
      <c r="B8" s="5"/>
      <c r="C8" s="5"/>
      <c r="D8" s="5"/>
      <c r="E8" s="5"/>
      <c r="F8" s="5"/>
    </row>
    <row r="9" spans="1:6" x14ac:dyDescent="0.25">
      <c r="A9" s="5"/>
      <c r="B9" s="5"/>
      <c r="C9" s="5"/>
      <c r="D9" s="5"/>
      <c r="E9" s="5"/>
      <c r="F9" s="5"/>
    </row>
    <row r="10" spans="1:6" x14ac:dyDescent="0.25">
      <c r="A10" s="5"/>
      <c r="B10" s="5"/>
      <c r="C10" s="5"/>
      <c r="D10" s="5"/>
      <c r="E10" s="5"/>
      <c r="F10" s="5"/>
    </row>
    <row r="11" spans="1:6" x14ac:dyDescent="0.25">
      <c r="A11" s="5"/>
      <c r="B11" s="5"/>
      <c r="C11" s="5"/>
      <c r="D11" s="5"/>
      <c r="E11" s="5"/>
      <c r="F11" s="5"/>
    </row>
    <row r="12" spans="1:6" x14ac:dyDescent="0.25">
      <c r="A12" s="5"/>
      <c r="B12" s="5"/>
      <c r="C12" s="5"/>
      <c r="D12" s="5"/>
      <c r="E12" s="5"/>
      <c r="F12" s="5"/>
    </row>
    <row r="13" spans="1:6" x14ac:dyDescent="0.25">
      <c r="A13" s="5"/>
      <c r="B13" s="5"/>
      <c r="C13" s="5"/>
      <c r="D13" s="5"/>
      <c r="E13" s="5"/>
      <c r="F13" s="5"/>
    </row>
    <row r="14" spans="1:6" x14ac:dyDescent="0.25">
      <c r="A14" s="5"/>
      <c r="B14" s="5"/>
      <c r="C14" s="5"/>
      <c r="D14" s="5"/>
      <c r="E14" s="5"/>
      <c r="F14" s="5"/>
    </row>
    <row r="15" spans="1:6" x14ac:dyDescent="0.25">
      <c r="A15" s="5"/>
      <c r="B15" s="5"/>
      <c r="C15" s="5"/>
      <c r="D15" s="5"/>
      <c r="E15" s="5"/>
      <c r="F15" s="5"/>
    </row>
    <row r="16" spans="1:6" x14ac:dyDescent="0.25">
      <c r="A16" s="5"/>
      <c r="B16" s="5"/>
      <c r="C16" s="5"/>
      <c r="D16" s="5"/>
      <c r="E16" s="5"/>
      <c r="F16" s="5"/>
    </row>
    <row r="17" spans="1:6" x14ac:dyDescent="0.25">
      <c r="A17" s="5"/>
      <c r="B17" s="5"/>
      <c r="C17" s="5"/>
      <c r="D17" s="5"/>
      <c r="E17" s="5"/>
      <c r="F17" s="5"/>
    </row>
    <row r="19" spans="1:6" ht="25.5" x14ac:dyDescent="0.25">
      <c r="A19" s="6" t="s">
        <v>492</v>
      </c>
      <c r="B19" s="7"/>
      <c r="C19" s="7"/>
      <c r="D19" s="7"/>
      <c r="E19" s="7"/>
      <c r="F19" s="7"/>
    </row>
    <row r="20" spans="1:6" x14ac:dyDescent="0.25">
      <c r="A20" s="1" t="s">
        <v>493</v>
      </c>
    </row>
    <row r="21" spans="1:6" ht="27.75" customHeight="1" x14ac:dyDescent="0.25">
      <c r="A21" s="4" t="s">
        <v>494</v>
      </c>
      <c r="B21" s="4" t="s">
        <v>495</v>
      </c>
      <c r="C21" s="4" t="s">
        <v>489</v>
      </c>
      <c r="D21" s="4" t="s">
        <v>48</v>
      </c>
      <c r="E21" s="4" t="s">
        <v>479</v>
      </c>
      <c r="F21" s="4" t="s">
        <v>490</v>
      </c>
    </row>
    <row r="22" spans="1:6" ht="25.5" x14ac:dyDescent="0.25">
      <c r="A22" s="3" t="s">
        <v>234</v>
      </c>
      <c r="B22" s="3" t="s">
        <v>496</v>
      </c>
      <c r="C22" s="5"/>
      <c r="D22" s="5"/>
      <c r="E22" s="5"/>
      <c r="F22" s="5"/>
    </row>
    <row r="23" spans="1:6" ht="25.5" x14ac:dyDescent="0.25">
      <c r="A23" s="3" t="s">
        <v>497</v>
      </c>
      <c r="B23" s="3" t="s">
        <v>498</v>
      </c>
      <c r="C23" s="5"/>
      <c r="D23" s="5"/>
      <c r="E23" s="5"/>
      <c r="F23" s="5"/>
    </row>
    <row r="24" spans="1:6" ht="25.5" x14ac:dyDescent="0.25">
      <c r="A24" s="3" t="s">
        <v>222</v>
      </c>
      <c r="B24" s="3" t="s">
        <v>499</v>
      </c>
      <c r="C24" s="5"/>
      <c r="D24" s="5"/>
      <c r="E24" s="5"/>
      <c r="F24" s="5"/>
    </row>
    <row r="25" spans="1:6" ht="25.5" x14ac:dyDescent="0.25">
      <c r="A25" s="3" t="s">
        <v>500</v>
      </c>
      <c r="B25" s="3" t="s">
        <v>501</v>
      </c>
      <c r="C25" s="5"/>
      <c r="D25" s="5"/>
      <c r="E25" s="5"/>
      <c r="F25" s="5"/>
    </row>
    <row r="26" spans="1:6" ht="25.5" x14ac:dyDescent="0.25">
      <c r="A26" s="3" t="s">
        <v>502</v>
      </c>
      <c r="B26" s="3" t="s">
        <v>503</v>
      </c>
      <c r="C26" s="5"/>
      <c r="D26" s="5"/>
      <c r="E26" s="5"/>
      <c r="F26" s="5"/>
    </row>
    <row r="27" spans="1:6" ht="25.5" x14ac:dyDescent="0.25">
      <c r="A27" s="3" t="s">
        <v>504</v>
      </c>
      <c r="B27" s="3" t="s">
        <v>505</v>
      </c>
      <c r="C27" s="5"/>
      <c r="D27" s="5"/>
      <c r="E27" s="5"/>
      <c r="F27" s="5"/>
    </row>
  </sheetData>
  <pageMargins left="0.75" right="0.75" top="1" bottom="1" header="0.511811023622047" footer="0.511811023622047"/>
  <pageSetup fitToHeight="0" orientation="landscape" horizontalDpi="300" verticalDpi="300"/>
  <extLst>
    <ext xmlns:x14="http://schemas.microsoft.com/office/spreadsheetml/2009/9/main" uri="{CCE6A557-97BC-4b89-ADB6-D9C93CAAB3DF}">
      <x14:dataValidations xmlns:xm="http://schemas.microsoft.com/office/excel/2006/main" count="1">
        <x14:dataValidation type="list" allowBlank="1" xr:uid="{00000000-0002-0000-0800-000000000000}">
          <x14:formula1>
            <xm:f>'2. Listes'!$F$5:$F$11</xm:f>
          </x14:formula1>
          <x14:formula2>
            <xm:f>0</xm:f>
          </x14:formula2>
          <xm:sqref>D6:D17 D22:D27</xm:sqref>
        </x14:dataValidation>
      </x14:dataValidations>
    </ext>
  </extLst>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Feuilles de calcul</vt:lpstr>
      </vt:variant>
      <vt:variant>
        <vt:i4>11</vt:i4>
      </vt:variant>
      <vt:variant>
        <vt:lpstr>Plages nommées</vt:lpstr>
      </vt:variant>
      <vt:variant>
        <vt:i4>11</vt:i4>
      </vt:variant>
    </vt:vector>
  </HeadingPairs>
  <TitlesOfParts>
    <vt:vector size="22" baseType="lpstr">
      <vt:lpstr>1. Lire d'abord</vt:lpstr>
      <vt:lpstr>2. Listes</vt:lpstr>
      <vt:lpstr>3. Cadrage</vt:lpstr>
      <vt:lpstr>4. Rôles et bénéfices</vt:lpstr>
      <vt:lpstr>5. Vérifications</vt:lpstr>
      <vt:lpstr>6. Gravité et verbes</vt:lpstr>
      <vt:lpstr>7. Registre interne</vt:lpstr>
      <vt:lpstr>8. Synthèse et décision</vt:lpstr>
      <vt:lpstr>9. Après correction</vt:lpstr>
      <vt:lpstr>10. Note si on lance</vt:lpstr>
      <vt:lpstr>11. Traces archivées</vt:lpstr>
      <vt:lpstr>'1. Lire d''abord'!Impression_des_titres</vt:lpstr>
      <vt:lpstr>'10. Note si on lance'!Impression_des_titres</vt:lpstr>
      <vt:lpstr>'11. Traces archivées'!Impression_des_titres</vt:lpstr>
      <vt:lpstr>'2. Listes'!Impression_des_titres</vt:lpstr>
      <vt:lpstr>'3. Cadrage'!Impression_des_titres</vt:lpstr>
      <vt:lpstr>'4. Rôles et bénéfices'!Impression_des_titres</vt:lpstr>
      <vt:lpstr>'5. Vérifications'!Impression_des_titres</vt:lpstr>
      <vt:lpstr>'6. Gravité et verbes'!Impression_des_titres</vt:lpstr>
      <vt:lpstr>'7. Registre interne'!Impression_des_titres</vt:lpstr>
      <vt:lpstr>'8. Synthèse et décision'!Impression_des_titres</vt:lpstr>
      <vt:lpstr>'9. Après correction'!Impression_des_titres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B-JC-F DELANNAY</cp:lastModifiedBy>
  <cp:revision>0</cp:revision>
  <dcterms:created xsi:type="dcterms:W3CDTF">2026-08-03T10:04:01Z</dcterms:created>
  <dcterms:modified xsi:type="dcterms:W3CDTF">2026-08-03T14:47:42Z</dcterms:modified>
  <dc:language>en-US</dc:language>
</cp:coreProperties>
</file>